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27"/>
  <workbookPr defaultThemeVersion="166925"/>
  <mc:AlternateContent xmlns:mc="http://schemas.openxmlformats.org/markup-compatibility/2006">
    <mc:Choice Requires="x15">
      <x15ac:absPath xmlns:x15ac="http://schemas.microsoft.com/office/spreadsheetml/2010/11/ac" url="/Users/huangjinze/Documents/GitHub/iredscarf-macbookair/ycps-docs/public/attachments/agency/"/>
    </mc:Choice>
  </mc:AlternateContent>
  <xr:revisionPtr revIDLastSave="0" documentId="13_ncr:1_{403260CD-D653-4644-A2B8-1675FDFB6D23}" xr6:coauthVersionLast="47" xr6:coauthVersionMax="47" xr10:uidLastSave="{00000000-0000-0000-0000-000000000000}"/>
  <bookViews>
    <workbookView xWindow="0" yWindow="860" windowWidth="34200" windowHeight="19700" xr2:uid="{47AFCEB0-DCEB-8647-BB4E-460F7D0CF6C9}"/>
  </bookViews>
  <sheets>
    <sheet name="计费表" sheetId="2" r:id="rId1"/>
    <sheet name="业务联系单（公司对中心）" sheetId="3" r:id="rId2"/>
    <sheet name="资料移交清单" sheetId="4" r:id="rId3"/>
    <sheet name="现场勘察记录表" sheetId="5" r:id="rId4"/>
    <sheet name="现场勘察记录表（内容补充页）" sheetId="6" r:id="rId5"/>
  </sheets>
  <definedNames>
    <definedName name="_xlnm.Print_Area" localSheetId="0">计费表!$A$1:$Q$36</definedName>
    <definedName name="_xlnm.Print_Area" localSheetId="1">'业务联系单（公司对中心）'!$A$1:$F$26</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1" i="2" l="1"/>
  <c r="N16" i="2" l="1"/>
  <c r="Q16" i="2" s="1"/>
  <c r="N31" i="2"/>
  <c r="Q27" i="2"/>
  <c r="Q28" i="2"/>
  <c r="Q26" i="2"/>
  <c r="N21" i="2"/>
  <c r="Q21" i="2" s="1"/>
  <c r="N11" i="2"/>
  <c r="Q11" i="2" s="1"/>
  <c r="N17" i="2" l="1"/>
  <c r="N18" i="2"/>
  <c r="N12" i="2"/>
  <c r="N13" i="2" s="1"/>
  <c r="N14" i="2" s="1"/>
  <c r="N15" i="2" s="1"/>
  <c r="N22" i="2"/>
  <c r="N23" i="2" s="1"/>
  <c r="Q17" i="2"/>
  <c r="N19" i="2" l="1"/>
  <c r="N20" i="2" s="1"/>
  <c r="Q12" i="2"/>
  <c r="N24" i="2"/>
  <c r="N25" i="2" s="1"/>
  <c r="Q23" i="2"/>
  <c r="Q22" i="2"/>
  <c r="Q18" i="2"/>
  <c r="Q24" i="2" l="1"/>
  <c r="Q25" i="2"/>
  <c r="Q19" i="2"/>
  <c r="Q13" i="2"/>
  <c r="Q14" i="2"/>
  <c r="Q20" i="2" l="1"/>
  <c r="Q15" i="2"/>
  <c r="M32" i="2" l="1"/>
  <c r="M33" i="2" s="1"/>
</calcChain>
</file>

<file path=xl/sharedStrings.xml><?xml version="1.0" encoding="utf-8"?>
<sst xmlns="http://schemas.openxmlformats.org/spreadsheetml/2006/main" count="156" uniqueCount="131">
  <si>
    <t>类型</t>
    <phoneticPr fontId="1" type="noConversion"/>
  </si>
  <si>
    <t>备注</t>
    <phoneticPr fontId="1" type="noConversion"/>
  </si>
  <si>
    <t>1000万以上</t>
    <phoneticPr fontId="1" type="noConversion"/>
  </si>
  <si>
    <t>项目编号：</t>
    <phoneticPr fontId="1" type="noConversion"/>
  </si>
  <si>
    <t>日期：</t>
    <phoneticPr fontId="1" type="noConversion"/>
  </si>
  <si>
    <t>中介机构名称（盖章）</t>
    <phoneticPr fontId="1" type="noConversion"/>
  </si>
  <si>
    <t>项目名称</t>
    <phoneticPr fontId="1" type="noConversion"/>
  </si>
  <si>
    <t>项目类型</t>
    <phoneticPr fontId="1" type="noConversion"/>
  </si>
  <si>
    <t>计算费率</t>
    <phoneticPr fontId="1" type="noConversion"/>
  </si>
  <si>
    <t>计算数</t>
    <phoneticPr fontId="1" type="noConversion"/>
  </si>
  <si>
    <t>金额（元）</t>
    <phoneticPr fontId="1" type="noConversion"/>
  </si>
  <si>
    <t>1.概算（</t>
    <phoneticPr fontId="1" type="noConversion"/>
  </si>
  <si>
    <t>）2.预算（</t>
    <phoneticPr fontId="1" type="noConversion"/>
  </si>
  <si>
    <t>）</t>
    <phoneticPr fontId="1" type="noConversion"/>
  </si>
  <si>
    <t>① 按实际工程量结算（</t>
    <phoneticPr fontId="1" type="noConversion"/>
  </si>
  <si>
    <t>② 同价包干项目　　（</t>
    <phoneticPr fontId="1" type="noConversion"/>
  </si>
  <si>
    <t>√</t>
    <phoneticPr fontId="1" type="noConversion"/>
  </si>
  <si>
    <t>概
算
评
审</t>
    <phoneticPr fontId="1" type="noConversion"/>
  </si>
  <si>
    <t>审定总造价</t>
    <phoneticPr fontId="1" type="noConversion"/>
  </si>
  <si>
    <t>按审定的
概算造价
（不含预备费）</t>
    <phoneticPr fontId="1" type="noConversion"/>
  </si>
  <si>
    <t>其中：预备费/暂列金额</t>
    <phoneticPr fontId="1" type="noConversion"/>
  </si>
  <si>
    <t>100万～500万（含100万及500万）</t>
    <phoneticPr fontId="1" type="noConversion"/>
  </si>
  <si>
    <t>500万～1000万（含1000万）</t>
    <phoneticPr fontId="1" type="noConversion"/>
  </si>
  <si>
    <t>1000～5000万（含5000万）</t>
    <phoneticPr fontId="1" type="noConversion"/>
  </si>
  <si>
    <t>基数（元）</t>
    <phoneticPr fontId="1" type="noConversion"/>
  </si>
  <si>
    <t>送审造价（元）</t>
    <phoneticPr fontId="1" type="noConversion"/>
  </si>
  <si>
    <t>审定
造价
（元）</t>
    <phoneticPr fontId="1" type="noConversion"/>
  </si>
  <si>
    <t>5000～1亿（含1亿）</t>
    <phoneticPr fontId="1" type="noConversion"/>
  </si>
  <si>
    <t>1亿以上</t>
    <phoneticPr fontId="1" type="noConversion"/>
  </si>
  <si>
    <t>预
算
评
审</t>
    <phoneticPr fontId="1" type="noConversion"/>
  </si>
  <si>
    <t>按审定的
预算造价
（不含暂列金）</t>
    <phoneticPr fontId="1" type="noConversion"/>
  </si>
  <si>
    <t>结
算
评
审</t>
    <phoneticPr fontId="1" type="noConversion"/>
  </si>
  <si>
    <t>按审定的
预算造价</t>
    <phoneticPr fontId="1" type="noConversion"/>
  </si>
  <si>
    <t>500万以下（含5000万）</t>
    <phoneticPr fontId="1" type="noConversion"/>
  </si>
  <si>
    <t>500～1000万（含1000万）</t>
    <phoneticPr fontId="1" type="noConversion"/>
  </si>
  <si>
    <t xml:space="preserve"> |核减额|
+|核增额|
（结算）</t>
    <phoneticPr fontId="1" type="noConversion"/>
  </si>
  <si>
    <t>合同价包干项目</t>
    <phoneticPr fontId="1" type="noConversion"/>
  </si>
  <si>
    <t>合计</t>
    <phoneticPr fontId="1" type="noConversion"/>
  </si>
  <si>
    <t>实际应付费用</t>
    <phoneticPr fontId="1" type="noConversion"/>
  </si>
  <si>
    <t>基本收费
计算表</t>
    <phoneticPr fontId="1" type="noConversion"/>
  </si>
  <si>
    <t>主任意见：</t>
    <phoneticPr fontId="1" type="noConversion"/>
  </si>
  <si>
    <t>专管员意见：</t>
    <phoneticPr fontId="1" type="noConversion"/>
  </si>
  <si>
    <t>* 请输入委托书上的项目编号和制表日期</t>
    <phoneticPr fontId="1" type="noConversion"/>
  </si>
  <si>
    <t>* 请输入公司全称并加盖公章</t>
    <phoneticPr fontId="1" type="noConversion"/>
  </si>
  <si>
    <t>* 请输入委托书上的项目名称</t>
    <phoneticPr fontId="1" type="noConversion"/>
  </si>
  <si>
    <t>* 请输入送审造价</t>
    <phoneticPr fontId="1" type="noConversion"/>
  </si>
  <si>
    <t>* 请输入审定总造价</t>
    <phoneticPr fontId="1" type="noConversion"/>
  </si>
  <si>
    <t xml:space="preserve">    |
    |
    |
    |
    |
    |
    |
    |
    |
    |
    |
    |
    |
    |
    |
    |
    |
    自
    动
    计
    算
    |
    |
    |
    |
    |
    |
    |
    |
    |
    |
    |
    |
    |
    |
    |
    |
    |</t>
    <phoneticPr fontId="1" type="noConversion"/>
  </si>
  <si>
    <t>* 自动合计</t>
    <phoneticPr fontId="1" type="noConversion"/>
  </si>
  <si>
    <t xml:space="preserve"> 2. 变更部分按实际工程量结算项目计算取费</t>
    <phoneticPr fontId="1" type="noConversion"/>
  </si>
  <si>
    <t xml:space="preserve"> 1. 合同价内按每宗3000元计取基本费用</t>
    <phoneticPr fontId="1" type="noConversion"/>
  </si>
  <si>
    <t>委托评审业务联系单</t>
  </si>
  <si>
    <t>项目名称</t>
  </si>
  <si>
    <t>联系单序号</t>
  </si>
  <si>
    <t>项目编号</t>
  </si>
  <si>
    <t>联系人</t>
  </si>
  <si>
    <t>联系人电话</t>
  </si>
  <si>
    <t xml:space="preserve">联系事项： </t>
  </si>
  <si>
    <t>河源市源城区财政投资评审中心：</t>
    <phoneticPr fontId="1" type="noConversion"/>
  </si>
  <si>
    <t>2. 管道回填大样中，管顶500mm以上是填土还是填石屑？（图纸大样为回填石屑）</t>
    <phoneticPr fontId="1" type="noConversion"/>
  </si>
  <si>
    <t>1. 新建道路的基层做法是碎石垫层还是水泥碎石？（送审图纸为5%水泥碎石、送审预算为级配碎石垫层）</t>
    <phoneticPr fontId="1" type="noConversion"/>
  </si>
  <si>
    <t xml:space="preserve">（公司盖章）
2023 年  月  日
</t>
    <phoneticPr fontId="1" type="noConversion"/>
  </si>
  <si>
    <t>委托评审资料移交清单</t>
  </si>
  <si>
    <t>河源市源城区财政投资评审中心：</t>
  </si>
  <si>
    <t>送审金额（元）</t>
  </si>
  <si>
    <t>移交人</t>
  </si>
  <si>
    <t>资料清单：</t>
  </si>
  <si>
    <t>以上资料经核实无误，同意接收。</t>
  </si>
  <si>
    <t>签收人</t>
  </si>
  <si>
    <t>签收时间</t>
  </si>
  <si>
    <t>说明：</t>
  </si>
  <si>
    <t>审定金额（元）</t>
    <phoneticPr fontId="1" type="noConversion"/>
  </si>
  <si>
    <t>　　委托我司进行的项目评审工作已完成，现将相关资料（详见下表）移交你中心，请签收。</t>
    <phoneticPr fontId="1" type="noConversion"/>
  </si>
  <si>
    <t>1. 本表除签名外必须电脑打印；</t>
    <phoneticPr fontId="1" type="noConversion"/>
  </si>
  <si>
    <t>2. 列表中有的资料在其后[ ]中打“√”，没有的打“×”；</t>
    <phoneticPr fontId="1" type="noConversion"/>
  </si>
  <si>
    <t>3. 本表一式二份，评审中心及中介公司各执一份。</t>
    <phoneticPr fontId="1" type="noConversion"/>
  </si>
  <si>
    <r>
      <t>建筑</t>
    </r>
    <r>
      <rPr>
        <u/>
        <sz val="10"/>
        <rFont val="宋体"/>
        <family val="3"/>
        <charset val="134"/>
      </rPr>
      <t xml:space="preserve"> 1 </t>
    </r>
    <r>
      <rPr>
        <sz val="10"/>
        <rFont val="宋体"/>
        <family val="3"/>
        <charset val="134"/>
      </rPr>
      <t>份[ √ ]，结构</t>
    </r>
    <r>
      <rPr>
        <u/>
        <sz val="10"/>
        <rFont val="宋体"/>
        <family val="3"/>
        <charset val="134"/>
      </rPr>
      <t xml:space="preserve"> 1 </t>
    </r>
    <r>
      <rPr>
        <sz val="10"/>
        <rFont val="宋体"/>
        <family val="3"/>
        <charset val="134"/>
      </rPr>
      <t>份[ √ ]，电气</t>
    </r>
    <r>
      <rPr>
        <u/>
        <sz val="10"/>
        <rFont val="宋体"/>
        <family val="3"/>
        <charset val="134"/>
      </rPr>
      <t xml:space="preserve"> 1 </t>
    </r>
    <r>
      <rPr>
        <sz val="10"/>
        <rFont val="宋体"/>
        <family val="3"/>
        <charset val="134"/>
      </rPr>
      <t>份[ √ ]，弱电</t>
    </r>
    <r>
      <rPr>
        <u/>
        <sz val="10"/>
        <rFont val="宋体"/>
        <family val="3"/>
        <charset val="134"/>
      </rPr>
      <t xml:space="preserve"> 1 </t>
    </r>
    <r>
      <rPr>
        <sz val="10"/>
        <rFont val="宋体"/>
        <family val="3"/>
        <charset val="134"/>
      </rPr>
      <t>份[ √ ]，给排水</t>
    </r>
    <r>
      <rPr>
        <u/>
        <sz val="10"/>
        <rFont val="宋体"/>
        <family val="3"/>
        <charset val="134"/>
      </rPr>
      <t xml:space="preserve"> 1 </t>
    </r>
    <r>
      <rPr>
        <sz val="10"/>
        <rFont val="宋体"/>
        <family val="3"/>
        <charset val="134"/>
      </rPr>
      <t>份[ √ ]，空调</t>
    </r>
    <r>
      <rPr>
        <u/>
        <sz val="10"/>
        <rFont val="宋体"/>
        <family val="3"/>
        <charset val="134"/>
      </rPr>
      <t xml:space="preserve">  </t>
    </r>
    <r>
      <rPr>
        <sz val="10"/>
        <rFont val="宋体"/>
        <family val="3"/>
        <charset val="134"/>
      </rPr>
      <t>份[  ]，消防</t>
    </r>
    <r>
      <rPr>
        <u/>
        <sz val="10"/>
        <rFont val="宋体"/>
        <family val="3"/>
        <charset val="134"/>
      </rPr>
      <t xml:space="preserve">  </t>
    </r>
    <r>
      <rPr>
        <sz val="10"/>
        <rFont val="宋体"/>
        <family val="3"/>
        <charset val="134"/>
      </rPr>
      <t>份[  ]，防雷</t>
    </r>
    <r>
      <rPr>
        <u/>
        <sz val="10"/>
        <rFont val="宋体"/>
        <family val="3"/>
        <charset val="134"/>
      </rPr>
      <t xml:space="preserve">  </t>
    </r>
    <r>
      <rPr>
        <sz val="10"/>
        <rFont val="宋体"/>
        <family val="3"/>
        <charset val="134"/>
      </rPr>
      <t>份[  ]，市政</t>
    </r>
    <r>
      <rPr>
        <u/>
        <sz val="10"/>
        <rFont val="宋体"/>
        <family val="3"/>
        <charset val="134"/>
      </rPr>
      <t xml:space="preserve"> 1 </t>
    </r>
    <r>
      <rPr>
        <sz val="10"/>
        <rFont val="宋体"/>
        <family val="3"/>
        <charset val="134"/>
      </rPr>
      <t>份[ √ ]，园林绿化</t>
    </r>
    <r>
      <rPr>
        <u/>
        <sz val="10"/>
        <rFont val="宋体"/>
        <family val="3"/>
        <charset val="134"/>
      </rPr>
      <t xml:space="preserve"> 1 </t>
    </r>
    <r>
      <rPr>
        <sz val="10"/>
        <rFont val="宋体"/>
        <family val="3"/>
        <charset val="134"/>
      </rPr>
      <t>份[ √ ]，水利</t>
    </r>
    <r>
      <rPr>
        <u/>
        <sz val="10"/>
        <rFont val="宋体"/>
        <family val="3"/>
        <charset val="134"/>
      </rPr>
      <t xml:space="preserve">  </t>
    </r>
    <r>
      <rPr>
        <sz val="10"/>
        <rFont val="宋体"/>
        <family val="3"/>
        <charset val="134"/>
      </rPr>
      <t>份[  ]
（其它：</t>
    </r>
    <r>
      <rPr>
        <u/>
        <sz val="10"/>
        <rFont val="宋体"/>
        <family val="3"/>
        <charset val="134"/>
      </rPr>
      <t xml:space="preserve">                                                                      </t>
    </r>
    <r>
      <rPr>
        <sz val="10"/>
        <rFont val="宋体"/>
        <family val="3"/>
        <charset val="134"/>
      </rPr>
      <t>）</t>
    </r>
    <phoneticPr fontId="1" type="noConversion"/>
  </si>
  <si>
    <t>送审工程概/预算书纸质版[ √ ] 电子版[ √ ] 送审工程量计算表纸质版[  ] 电子版[ √ ]</t>
    <phoneticPr fontId="1" type="noConversion"/>
  </si>
  <si>
    <r>
      <t>（说明：</t>
    </r>
    <r>
      <rPr>
        <u/>
        <sz val="10"/>
        <rFont val="宋体"/>
        <family val="3"/>
        <charset val="134"/>
      </rPr>
      <t xml:space="preserve">                                                                      </t>
    </r>
    <r>
      <rPr>
        <sz val="10"/>
        <rFont val="宋体"/>
        <family val="3"/>
        <charset val="134"/>
      </rPr>
      <t>)</t>
    </r>
    <phoneticPr fontId="1" type="noConversion"/>
  </si>
  <si>
    <t xml:space="preserve">立项批复文件[ √ ] </t>
    <phoneticPr fontId="1" type="noConversion"/>
  </si>
  <si>
    <t>地质勘察资料[ × ]</t>
    <phoneticPr fontId="1" type="noConversion"/>
  </si>
  <si>
    <t>1.</t>
    <phoneticPr fontId="1" type="noConversion"/>
  </si>
  <si>
    <t>2.</t>
    <phoneticPr fontId="1" type="noConversion"/>
  </si>
  <si>
    <t>3.</t>
    <phoneticPr fontId="1" type="noConversion"/>
  </si>
  <si>
    <t>4.</t>
    <phoneticPr fontId="1" type="noConversion"/>
  </si>
  <si>
    <t>5.</t>
    <phoneticPr fontId="1" type="noConversion"/>
  </si>
  <si>
    <r>
      <t>审核报告及预算书一式</t>
    </r>
    <r>
      <rPr>
        <u/>
        <sz val="10"/>
        <rFont val="宋体"/>
        <family val="3"/>
        <charset val="134"/>
      </rPr>
      <t xml:space="preserve"> 5 </t>
    </r>
    <r>
      <rPr>
        <sz val="10"/>
        <rFont val="宋体"/>
        <family val="3"/>
        <charset val="134"/>
      </rPr>
      <t>份[ √ ] 电子版[ √ ]</t>
    </r>
    <phoneticPr fontId="1" type="noConversion"/>
  </si>
  <si>
    <t>6.</t>
    <phoneticPr fontId="1" type="noConversion"/>
  </si>
  <si>
    <t>工程量计算表：纸质版[  ] 电子版[ √ ]</t>
    <phoneticPr fontId="1" type="noConversion"/>
  </si>
  <si>
    <t>7.</t>
    <phoneticPr fontId="1" type="noConversion"/>
  </si>
  <si>
    <t>8.</t>
    <phoneticPr fontId="1" type="noConversion"/>
  </si>
  <si>
    <t>9.</t>
    <phoneticPr fontId="1" type="noConversion"/>
  </si>
  <si>
    <t>10.</t>
    <phoneticPr fontId="1" type="noConversion"/>
  </si>
  <si>
    <t>其它资料</t>
    <phoneticPr fontId="1" type="noConversion"/>
  </si>
  <si>
    <r>
      <t>现场照片</t>
    </r>
    <r>
      <rPr>
        <u/>
        <sz val="10"/>
        <rFont val="宋体"/>
        <family val="3"/>
        <charset val="134"/>
      </rPr>
      <t xml:space="preserve"> 3 </t>
    </r>
    <r>
      <rPr>
        <sz val="10"/>
        <rFont val="宋体"/>
        <family val="3"/>
        <charset val="134"/>
      </rPr>
      <t>张[ √ ]</t>
    </r>
    <phoneticPr fontId="1" type="noConversion"/>
  </si>
  <si>
    <r>
      <t>现场勘察记录</t>
    </r>
    <r>
      <rPr>
        <u/>
        <sz val="10"/>
        <rFont val="宋体"/>
        <family val="3"/>
        <charset val="134"/>
      </rPr>
      <t xml:space="preserve"> 2 </t>
    </r>
    <r>
      <rPr>
        <sz val="10"/>
        <rFont val="宋体"/>
        <family val="3"/>
        <charset val="134"/>
      </rPr>
      <t>页[ √ ]</t>
    </r>
    <phoneticPr fontId="1" type="noConversion"/>
  </si>
  <si>
    <r>
      <t>业务联系单</t>
    </r>
    <r>
      <rPr>
        <u/>
        <sz val="10"/>
        <rFont val="宋体"/>
        <family val="3"/>
        <charset val="134"/>
      </rPr>
      <t xml:space="preserve"> 2 </t>
    </r>
    <r>
      <rPr>
        <sz val="10"/>
        <rFont val="宋体"/>
        <family val="3"/>
        <charset val="134"/>
      </rPr>
      <t>份（编号：</t>
    </r>
    <r>
      <rPr>
        <u/>
        <sz val="10"/>
        <rFont val="宋体"/>
        <family val="3"/>
        <charset val="134"/>
      </rPr>
      <t xml:space="preserve">  Y-2023-23-L01、Y-2023-23-L02        </t>
    </r>
    <r>
      <rPr>
        <sz val="10"/>
        <rFont val="宋体"/>
        <family val="3"/>
        <charset val="134"/>
      </rPr>
      <t>）[ √ ]</t>
    </r>
    <phoneticPr fontId="1" type="noConversion"/>
  </si>
  <si>
    <t>建设单位</t>
  </si>
  <si>
    <t>工程性质</t>
  </si>
  <si>
    <t>二、主要情况：</t>
  </si>
  <si>
    <t>源城区政府投资项目审核现场勘察记录表</t>
    <phoneticPr fontId="1" type="noConversion"/>
  </si>
  <si>
    <t>第1页共（  ）页</t>
    <phoneticPr fontId="1" type="noConversion"/>
  </si>
  <si>
    <t>勘察时间：</t>
    <phoneticPr fontId="1" type="noConversion"/>
  </si>
  <si>
    <t>审核中介</t>
    <phoneticPr fontId="1" type="noConversion"/>
  </si>
  <si>
    <t>新建[    ]  改建[    ]  扩建[    ]  装修[    ]  修缮[    ]  其它[    ]</t>
    <phoneticPr fontId="1" type="noConversion"/>
  </si>
  <si>
    <t>　　若不具备审核条件，拟作如下处理：退件[    ]  补件[    ]  若补充资料，需补充如下资料：</t>
    <phoneticPr fontId="1" type="noConversion"/>
  </si>
  <si>
    <t>说明：</t>
    <phoneticPr fontId="1" type="noConversion"/>
  </si>
  <si>
    <t>3. 其它：</t>
    <phoneticPr fontId="1" type="noConversion"/>
  </si>
  <si>
    <t>一、结论：是否具备审核条件? 是[    ]  否[    ]</t>
    <phoneticPr fontId="1" type="noConversion"/>
  </si>
  <si>
    <t>1. 图纸标识地形与现场是否相符？  是[    ]  否[    ]  大致相符[    ]</t>
    <phoneticPr fontId="1" type="noConversion"/>
  </si>
  <si>
    <t>2. 现场测量数据与图纸标识数据是否相符？  是[    ]  否[    ]  大致相符[    ]</t>
    <phoneticPr fontId="1" type="noConversion"/>
  </si>
  <si>
    <r>
      <t>第</t>
    </r>
    <r>
      <rPr>
        <u/>
        <sz val="12"/>
        <rFont val="宋体"/>
        <family val="3"/>
        <charset val="134"/>
      </rPr>
      <t xml:space="preserve">   </t>
    </r>
    <r>
      <rPr>
        <sz val="12"/>
        <rFont val="宋体"/>
        <family val="3"/>
        <charset val="134"/>
      </rPr>
      <t>页共（  ）页</t>
    </r>
    <phoneticPr fontId="1" type="noConversion"/>
  </si>
  <si>
    <t>签名</t>
    <phoneticPr fontId="1" type="noConversion"/>
  </si>
  <si>
    <t>其
他
单
位</t>
    <phoneticPr fontId="1" type="noConversion"/>
  </si>
  <si>
    <t>评审中心（签名）：</t>
    <phoneticPr fontId="1" type="noConversion"/>
  </si>
  <si>
    <t>审核中介（签名）：</t>
    <phoneticPr fontId="1" type="noConversion"/>
  </si>
  <si>
    <t>建设单位（签名）：</t>
    <phoneticPr fontId="1" type="noConversion"/>
  </si>
  <si>
    <t>初步设计报告图集/施工设计图（含电子版），其中：</t>
    <phoneticPr fontId="1" type="noConversion"/>
  </si>
  <si>
    <t>）3.变更（</t>
    <phoneticPr fontId="1" type="noConversion"/>
  </si>
  <si>
    <t>）4.结算（</t>
    <phoneticPr fontId="1" type="noConversion"/>
  </si>
  <si>
    <t>5.其他（　）</t>
    <phoneticPr fontId="1" type="noConversion"/>
  </si>
  <si>
    <t>* 请在“概算”“预算”“变更”“结算”旁的可编辑空格处输入“√”符号，并删除另外两个空格的所有内容（包括空格，否则影响自动计费功能）</t>
    <phoneticPr fontId="1" type="noConversion"/>
  </si>
  <si>
    <t>* 请输入概算中的预备费金额或预算中的暂列金额（该部分金额不纳入计费范围），变更预算无须输入</t>
    <phoneticPr fontId="1" type="noConversion"/>
  </si>
  <si>
    <t>2023-2025年度源城区财政性资金政务信息化项目委托审核服务费计算表</t>
    <phoneticPr fontId="1" type="noConversion"/>
  </si>
  <si>
    <t>1. 送审金额100万元（含100万元）以上政务信息化项目计费不足3000元的按3000元计费；
2. 政务信息化项目结算以每宗审定造价的5‰为最高计费封顶价；
3. 以上服务费为含税金额。</t>
    <phoneticPr fontId="1" type="noConversion"/>
  </si>
  <si>
    <t>100万以下政务信息化项目审核计费标准实行包干制</t>
    <phoneticPr fontId="1" type="noConversion"/>
  </si>
  <si>
    <t xml:space="preserve"> 1. 审定造价：30万元（含30万元）以下的项目每宗按1500元计取；
 2. 大于30万元并小于50万元（含50万元）的项目每宗按2000元计取；
 3. 大于50万元并小于100万元（含100万元）的项目每宗按3000元计取。</t>
    <phoneticPr fontId="1" type="noConversion"/>
  </si>
  <si>
    <t xml:space="preserve">  自动计费版 v1.0.4</t>
    <phoneticPr fontId="1" type="noConversion"/>
  </si>
  <si>
    <r>
      <t>* 为便于财务对数，该数值将</t>
    </r>
    <r>
      <rPr>
        <b/>
        <sz val="12"/>
        <color theme="1"/>
        <rFont val="宋体"/>
        <family val="3"/>
        <charset val="134"/>
      </rPr>
      <t>舍掉小数</t>
    </r>
    <r>
      <rPr>
        <sz val="12"/>
        <color theme="1"/>
        <rFont val="宋体"/>
        <family val="3"/>
        <charset val="134"/>
      </rPr>
      <t>取整数元</t>
    </r>
    <phoneticPr fontId="1" type="noConversion"/>
  </si>
  <si>
    <t xml:space="preserve">    根据河源市源城区财政性资金政务信息化项目造价咨询服务项目采购合同，我司在对送审项目评审过程中，有部分事项需你中心配合解决（详见下表），请及时函复为盼。</t>
    <phoneticPr fontId="1" type="noConversion"/>
  </si>
  <si>
    <r>
      <t xml:space="preserve">副主任意见：
</t>
    </r>
    <r>
      <rPr>
        <sz val="2"/>
        <color theme="1"/>
        <rFont val="宋体"/>
        <family val="3"/>
        <charset val="134"/>
      </rPr>
      <t>231211</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</si>
</sst>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yy&quot;年&quot;m&quot;月&quot;d&quot;日&quot;;@"/>
    <numFmt numFmtId="177" formatCode="#,##0.00_ "/>
    <numFmt numFmtId="178" formatCode="0.000%"/>
    <numFmt numFmtId="179" formatCode="0.00_ "/>
    <numFmt numFmtId="180" formatCode="#,##0&quot;.00&quot;"/>
  </numFmts>
  <fonts count="14">
    <font>
      <sz val="12"/>
      <color theme="1"/>
      <name val="等线"/>
      <family val="2"/>
      <charset val="134"/>
      <scheme val="minor"/>
    </font>
    <font>
      <sz val="9"/>
      <name val="等线"/>
      <family val="2"/>
      <charset val="134"/>
      <scheme val="minor"/>
    </font>
    <font>
      <sz val="12"/>
      <color theme="1"/>
      <name val="宋体"/>
      <family val="3"/>
      <charset val="134"/>
    </font>
    <font>
      <b/>
      <sz val="24"/>
      <color theme="1"/>
      <name val="宋体"/>
      <family val="3"/>
      <charset val="134"/>
    </font>
    <font>
      <sz val="12"/>
      <color rgb="FF000000"/>
      <name val="宋体"/>
      <family val="3"/>
      <charset val="134"/>
    </font>
    <font>
      <b/>
      <sz val="12"/>
      <color theme="1"/>
      <name val="宋体"/>
      <family val="3"/>
      <charset val="134"/>
    </font>
    <font>
      <sz val="12"/>
      <name val="宋体"/>
      <family val="3"/>
      <charset val="134"/>
    </font>
    <font>
      <sz val="10"/>
      <name val="宋体"/>
      <family val="3"/>
      <charset val="134"/>
    </font>
    <font>
      <sz val="10"/>
      <name val="楷体_GB2312"/>
      <family val="3"/>
      <charset val="134"/>
    </font>
    <font>
      <b/>
      <sz val="14"/>
      <name val="宋体"/>
      <family val="3"/>
      <charset val="134"/>
    </font>
    <font>
      <u/>
      <sz val="10"/>
      <name val="宋体"/>
      <family val="3"/>
      <charset val="134"/>
    </font>
    <font>
      <sz val="20"/>
      <name val="宋体"/>
      <family val="3"/>
      <charset val="134"/>
    </font>
    <font>
      <u/>
      <sz val="12"/>
      <name val="宋体"/>
      <family val="3"/>
      <charset val="134"/>
    </font>
    <font>
      <sz val="2"/>
      <color theme="1"/>
      <name val="宋体"/>
      <family val="3"/>
      <charset val="134"/>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6" fillId="0" borderId="0">
      <alignment vertical="center"/>
    </xf>
  </cellStyleXfs>
  <cellXfs count="135">
    <xf numFmtId="0" fontId="0" fillId="0" borderId="0" xfId="0">
      <alignment vertical="center"/>
    </xf>
    <xf numFmtId="176" fontId="2" fillId="0" borderId="0" xfId="0" applyNumberFormat="1" applyFont="1" applyAlignment="1" applyProtection="1">
      <alignment horizontal="left" vertical="center" wrapText="1"/>
      <protection locked="0"/>
    </xf>
    <xf numFmtId="0" fontId="2" fillId="0" borderId="13" xfId="0" applyFont="1" applyBorder="1" applyAlignment="1" applyProtection="1">
      <alignment horizontal="right" vertical="center" wrapText="1"/>
      <protection locked="0"/>
    </xf>
    <xf numFmtId="0" fontId="2" fillId="0" borderId="3" xfId="0" applyFont="1" applyBorder="1" applyAlignment="1" applyProtection="1">
      <alignment horizontal="right" vertical="center" wrapText="1"/>
      <protection locked="0"/>
    </xf>
    <xf numFmtId="177" fontId="2" fillId="0" borderId="1" xfId="0" applyNumberFormat="1" applyFont="1" applyBorder="1" applyAlignment="1" applyProtection="1">
      <alignment horizontal="center" vertical="center" wrapText="1"/>
      <protection locked="0"/>
    </xf>
    <xf numFmtId="0" fontId="2" fillId="0" borderId="0" xfId="0" applyFont="1" applyAlignment="1">
      <alignment vertical="center" wrapText="1"/>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6" fillId="0" borderId="0" xfId="1">
      <alignment vertical="center"/>
    </xf>
    <xf numFmtId="0" fontId="7" fillId="0" borderId="1" xfId="1" applyFont="1" applyBorder="1" applyAlignment="1">
      <alignment horizontal="center" vertical="center"/>
    </xf>
    <xf numFmtId="0" fontId="8" fillId="0" borderId="1" xfId="1" applyFont="1" applyBorder="1" applyAlignment="1">
      <alignment horizontal="center" vertical="center"/>
    </xf>
    <xf numFmtId="0" fontId="6" fillId="0" borderId="0" xfId="1" applyAlignment="1">
      <alignment horizontal="center" vertical="center"/>
    </xf>
    <xf numFmtId="0" fontId="7" fillId="0" borderId="10" xfId="1" applyFont="1" applyBorder="1" applyAlignment="1">
      <alignment horizontal="center" vertical="center"/>
    </xf>
    <xf numFmtId="0" fontId="8" fillId="0" borderId="10" xfId="1" applyFont="1" applyBorder="1" applyAlignment="1">
      <alignment horizontal="center" vertical="center"/>
    </xf>
    <xf numFmtId="0" fontId="6" fillId="0" borderId="3" xfId="1" applyBorder="1" applyAlignment="1">
      <alignment horizontal="left" vertical="center"/>
    </xf>
    <xf numFmtId="0" fontId="7" fillId="0" borderId="1" xfId="1" applyFont="1" applyBorder="1" applyAlignment="1">
      <alignment horizontal="center" vertical="center" wrapText="1"/>
    </xf>
    <xf numFmtId="0" fontId="8" fillId="0" borderId="0" xfId="1" applyFont="1" applyAlignment="1">
      <alignment vertical="top"/>
    </xf>
    <xf numFmtId="179" fontId="7" fillId="0" borderId="1" xfId="1" applyNumberFormat="1" applyFont="1" applyBorder="1" applyAlignment="1">
      <alignment horizontal="center" vertical="center"/>
    </xf>
    <xf numFmtId="0" fontId="7" fillId="0" borderId="1" xfId="1" applyFont="1" applyBorder="1" applyAlignment="1">
      <alignment vertical="top"/>
    </xf>
    <xf numFmtId="0" fontId="7" fillId="0" borderId="6" xfId="1" applyFont="1" applyBorder="1" applyAlignment="1">
      <alignment vertical="top"/>
    </xf>
    <xf numFmtId="0" fontId="7" fillId="0" borderId="5" xfId="1" applyFont="1" applyBorder="1" applyAlignment="1">
      <alignment vertical="top"/>
    </xf>
    <xf numFmtId="0" fontId="7" fillId="0" borderId="3" xfId="1" applyFont="1" applyBorder="1" applyAlignment="1">
      <alignment vertical="top"/>
    </xf>
    <xf numFmtId="0" fontId="7" fillId="0" borderId="4" xfId="1" applyFont="1" applyBorder="1" applyAlignment="1">
      <alignment vertical="top"/>
    </xf>
    <xf numFmtId="0" fontId="7" fillId="0" borderId="0" xfId="1" applyFont="1" applyAlignment="1">
      <alignment vertical="top"/>
    </xf>
    <xf numFmtId="49" fontId="7" fillId="0" borderId="5" xfId="1" applyNumberFormat="1" applyFont="1" applyBorder="1" applyAlignment="1">
      <alignment horizontal="center" vertical="center"/>
    </xf>
    <xf numFmtId="49" fontId="7" fillId="0" borderId="5" xfId="1" applyNumberFormat="1" applyFont="1" applyBorder="1" applyAlignment="1">
      <alignment horizontal="center" vertical="top"/>
    </xf>
    <xf numFmtId="0" fontId="7" fillId="0" borderId="5" xfId="1" applyFont="1" applyBorder="1">
      <alignment vertical="center"/>
    </xf>
    <xf numFmtId="0" fontId="6" fillId="0" borderId="1" xfId="1" applyBorder="1" applyAlignment="1">
      <alignment horizontal="center" vertical="center"/>
    </xf>
    <xf numFmtId="0" fontId="6" fillId="0" borderId="12" xfId="1" applyBorder="1" applyAlignment="1">
      <alignment horizontal="center" vertical="center"/>
    </xf>
    <xf numFmtId="0" fontId="6" fillId="0" borderId="1" xfId="1" applyBorder="1" applyAlignment="1">
      <alignment horizontal="center" vertical="center" wrapText="1"/>
    </xf>
    <xf numFmtId="0" fontId="6" fillId="0" borderId="1" xfId="1" applyBorder="1" applyAlignment="1">
      <alignment vertical="top"/>
    </xf>
    <xf numFmtId="0" fontId="5" fillId="0" borderId="0" xfId="0" applyFont="1" applyAlignment="1">
      <alignment horizontal="left" vertical="center" wrapText="1"/>
    </xf>
    <xf numFmtId="0" fontId="2" fillId="0" borderId="0" xfId="0" applyFont="1" applyAlignment="1">
      <alignment horizontal="right" vertical="center" wrapText="1"/>
    </xf>
    <xf numFmtId="0" fontId="2" fillId="0" borderId="1" xfId="0" applyFont="1" applyBorder="1" applyAlignment="1">
      <alignment horizontal="center" vertical="center" wrapText="1"/>
    </xf>
    <xf numFmtId="0" fontId="2" fillId="0" borderId="14" xfId="0" applyFont="1" applyBorder="1" applyAlignment="1">
      <alignment horizontal="left" vertical="center" wrapText="1"/>
    </xf>
    <xf numFmtId="0" fontId="2" fillId="0" borderId="4" xfId="0" applyFont="1" applyBorder="1" applyAlignment="1">
      <alignment horizontal="left" vertical="center" wrapText="1"/>
    </xf>
    <xf numFmtId="178" fontId="2" fillId="0" borderId="1" xfId="0" applyNumberFormat="1" applyFont="1" applyBorder="1" applyAlignment="1">
      <alignment horizontal="center" vertical="center" wrapText="1"/>
    </xf>
    <xf numFmtId="177" fontId="2" fillId="0" borderId="1" xfId="0" applyNumberFormat="1" applyFont="1" applyBorder="1" applyAlignment="1">
      <alignment horizontal="center" vertical="center" wrapText="1"/>
    </xf>
    <xf numFmtId="0" fontId="2" fillId="0" borderId="0" xfId="0" applyFont="1" applyAlignment="1">
      <alignment horizontal="center" vertical="center" wrapText="1"/>
    </xf>
    <xf numFmtId="0" fontId="2" fillId="0" borderId="3"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3" fillId="0" borderId="0" xfId="0" applyFont="1" applyAlignment="1">
      <alignment horizontal="center" vertical="center" wrapText="1"/>
    </xf>
    <xf numFmtId="0" fontId="2" fillId="0" borderId="1" xfId="0" applyFont="1" applyBorder="1" applyAlignment="1" applyProtection="1">
      <alignment horizontal="center" vertical="center" wrapText="1"/>
      <protection locked="0"/>
    </xf>
    <xf numFmtId="0" fontId="2" fillId="0" borderId="3" xfId="0" applyFont="1" applyBorder="1" applyAlignment="1">
      <alignment horizontal="right"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177" fontId="2" fillId="0" borderId="12" xfId="0" applyNumberFormat="1" applyFont="1" applyBorder="1" applyAlignment="1" applyProtection="1">
      <alignment horizontal="center" vertical="center" wrapText="1"/>
      <protection locked="0"/>
    </xf>
    <xf numFmtId="177" fontId="2" fillId="0" borderId="13" xfId="0" applyNumberFormat="1" applyFont="1" applyBorder="1" applyAlignment="1" applyProtection="1">
      <alignment horizontal="center" vertical="center" wrapText="1"/>
      <protection locked="0"/>
    </xf>
    <xf numFmtId="177" fontId="2" fillId="0" borderId="14" xfId="0" applyNumberFormat="1"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6" xfId="0" applyFont="1" applyBorder="1" applyAlignment="1">
      <alignment horizontal="left" vertical="center" wrapText="1"/>
    </xf>
    <xf numFmtId="0" fontId="2" fillId="0" borderId="4" xfId="0" applyFont="1" applyBorder="1" applyAlignment="1">
      <alignment horizontal="left" vertical="center" wrapText="1"/>
    </xf>
    <xf numFmtId="0" fontId="2" fillId="0" borderId="10"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2" fillId="0" borderId="5" xfId="0" applyFont="1" applyBorder="1" applyAlignment="1">
      <alignment horizontal="right" vertical="center" wrapText="1"/>
    </xf>
    <xf numFmtId="0" fontId="2" fillId="0" borderId="2" xfId="0" applyFont="1" applyBorder="1" applyAlignment="1">
      <alignment horizontal="right"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right" vertical="center" wrapText="1"/>
    </xf>
    <xf numFmtId="0" fontId="2" fillId="0" borderId="13" xfId="0" applyFont="1" applyBorder="1" applyAlignment="1">
      <alignment horizontal="right" vertical="center" wrapText="1"/>
    </xf>
    <xf numFmtId="177" fontId="2" fillId="0" borderId="1" xfId="0" applyNumberFormat="1" applyFont="1" applyBorder="1" applyAlignment="1">
      <alignment horizontal="center" vertical="center" wrapText="1"/>
    </xf>
    <xf numFmtId="177" fontId="2" fillId="0" borderId="1" xfId="0" applyNumberFormat="1" applyFont="1" applyBorder="1" applyAlignment="1" applyProtection="1">
      <alignment horizontal="center" vertical="center" wrapText="1"/>
      <protection locked="0"/>
    </xf>
    <xf numFmtId="177" fontId="4" fillId="0" borderId="12" xfId="0" applyNumberFormat="1" applyFont="1" applyBorder="1" applyAlignment="1">
      <alignment horizontal="center" vertical="center" wrapText="1"/>
    </xf>
    <xf numFmtId="177" fontId="4" fillId="0" borderId="13" xfId="0" applyNumberFormat="1" applyFont="1" applyBorder="1" applyAlignment="1">
      <alignment horizontal="center" vertical="center" wrapText="1"/>
    </xf>
    <xf numFmtId="177" fontId="4" fillId="0" borderId="14" xfId="0" applyNumberFormat="1" applyFont="1" applyBorder="1" applyAlignment="1">
      <alignment horizontal="center" vertical="center" wrapText="1"/>
    </xf>
    <xf numFmtId="0" fontId="2" fillId="0" borderId="1" xfId="0" applyFont="1" applyBorder="1" applyAlignment="1">
      <alignment horizontal="left" vertical="center" wrapText="1"/>
    </xf>
    <xf numFmtId="180" fontId="2" fillId="0" borderId="1" xfId="0" applyNumberFormat="1" applyFont="1" applyBorder="1" applyAlignment="1" applyProtection="1">
      <alignment horizontal="center" vertical="center" wrapText="1"/>
      <protection locked="0"/>
    </xf>
    <xf numFmtId="0" fontId="2" fillId="0" borderId="5" xfId="0" applyFont="1" applyBorder="1" applyAlignment="1">
      <alignment horizontal="left" vertical="center"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7" fillId="0" borderId="5" xfId="1" applyFont="1" applyBorder="1" applyAlignment="1">
      <alignment horizontal="left" vertical="center" wrapText="1"/>
    </xf>
    <xf numFmtId="0" fontId="7" fillId="0" borderId="0" xfId="1" applyFont="1" applyAlignment="1">
      <alignment horizontal="left" vertical="center"/>
    </xf>
    <xf numFmtId="0" fontId="7" fillId="0" borderId="6" xfId="1" applyFont="1" applyBorder="1" applyAlignment="1">
      <alignment horizontal="left" vertical="center"/>
    </xf>
    <xf numFmtId="0" fontId="9" fillId="0" borderId="0" xfId="1" applyFont="1" applyAlignment="1">
      <alignment horizontal="center" vertical="center"/>
    </xf>
    <xf numFmtId="0" fontId="8" fillId="0" borderId="1" xfId="1" applyFont="1" applyBorder="1" applyAlignment="1">
      <alignment horizontal="center" vertical="center" wrapText="1"/>
    </xf>
    <xf numFmtId="0" fontId="7" fillId="0" borderId="7" xfId="1" applyFont="1" applyBorder="1" applyAlignment="1">
      <alignment horizontal="left" vertical="center" wrapText="1"/>
    </xf>
    <xf numFmtId="0" fontId="7" fillId="0" borderId="8" xfId="1" applyFont="1" applyBorder="1" applyAlignment="1">
      <alignment horizontal="left" vertical="center"/>
    </xf>
    <xf numFmtId="0" fontId="7" fillId="0" borderId="9" xfId="1" applyFont="1" applyBorder="1" applyAlignment="1">
      <alignment horizontal="left" vertical="center"/>
    </xf>
    <xf numFmtId="0" fontId="7" fillId="0" borderId="0" xfId="1" applyFont="1" applyAlignment="1">
      <alignment horizontal="left" vertical="center" wrapText="1"/>
    </xf>
    <xf numFmtId="0" fontId="7" fillId="0" borderId="6" xfId="1" applyFont="1" applyBorder="1" applyAlignment="1">
      <alignment horizontal="left" vertical="center" wrapText="1"/>
    </xf>
    <xf numFmtId="0" fontId="6" fillId="0" borderId="5" xfId="1" applyBorder="1" applyAlignment="1">
      <alignment horizontal="left" vertical="center" wrapText="1"/>
    </xf>
    <xf numFmtId="0" fontId="6" fillId="0" borderId="0" xfId="1" applyAlignment="1">
      <alignment horizontal="left" vertical="center"/>
    </xf>
    <xf numFmtId="0" fontId="6" fillId="0" borderId="6" xfId="1" applyBorder="1" applyAlignment="1">
      <alignment horizontal="left" vertical="center"/>
    </xf>
    <xf numFmtId="0" fontId="6" fillId="0" borderId="0" xfId="1" applyAlignment="1">
      <alignment horizontal="left" vertical="center" wrapText="1"/>
    </xf>
    <xf numFmtId="0" fontId="7" fillId="0" borderId="0" xfId="1" applyFont="1" applyAlignment="1">
      <alignment horizontal="right" wrapText="1"/>
    </xf>
    <xf numFmtId="0" fontId="6" fillId="0" borderId="2" xfId="1" applyBorder="1" applyAlignment="1">
      <alignment horizontal="left" vertical="center" wrapText="1"/>
    </xf>
    <xf numFmtId="0" fontId="6" fillId="0" borderId="3" xfId="1" applyBorder="1" applyAlignment="1">
      <alignment horizontal="left" vertical="center"/>
    </xf>
    <xf numFmtId="0" fontId="6" fillId="0" borderId="4" xfId="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7" fillId="0" borderId="4" xfId="1" applyFont="1" applyBorder="1" applyAlignment="1">
      <alignment horizontal="left" vertical="center"/>
    </xf>
    <xf numFmtId="0" fontId="7" fillId="0" borderId="1" xfId="1" applyFont="1" applyBorder="1" applyAlignment="1">
      <alignment horizontal="center" vertical="center"/>
    </xf>
    <xf numFmtId="0" fontId="7" fillId="0" borderId="5" xfId="1" applyFont="1" applyBorder="1" applyAlignment="1">
      <alignment horizontal="left" vertical="center"/>
    </xf>
    <xf numFmtId="0" fontId="7" fillId="0" borderId="1" xfId="1" applyFont="1" applyBorder="1" applyAlignment="1">
      <alignment horizontal="center" vertical="center" wrapText="1"/>
    </xf>
    <xf numFmtId="0" fontId="7" fillId="0" borderId="7" xfId="1" applyFont="1" applyBorder="1" applyAlignment="1">
      <alignment horizontal="left" vertical="center"/>
    </xf>
    <xf numFmtId="0" fontId="6" fillId="0" borderId="13" xfId="1" applyBorder="1" applyAlignment="1">
      <alignment horizontal="left" vertical="center"/>
    </xf>
    <xf numFmtId="0" fontId="6" fillId="0" borderId="14" xfId="1" applyBorder="1" applyAlignment="1">
      <alignment horizontal="left" vertical="center"/>
    </xf>
    <xf numFmtId="0" fontId="6" fillId="0" borderId="9" xfId="1" applyBorder="1" applyAlignment="1">
      <alignment horizontal="center" vertical="center" wrapText="1"/>
    </xf>
    <xf numFmtId="0" fontId="6" fillId="0" borderId="4" xfId="1" applyBorder="1" applyAlignment="1">
      <alignment horizontal="center" vertical="center"/>
    </xf>
    <xf numFmtId="0" fontId="6" fillId="0" borderId="5" xfId="1" applyBorder="1" applyAlignment="1">
      <alignment horizontal="left" vertical="top"/>
    </xf>
    <xf numFmtId="0" fontId="6" fillId="0" borderId="0" xfId="1" applyAlignment="1">
      <alignment horizontal="left" vertical="top"/>
    </xf>
    <xf numFmtId="0" fontId="6" fillId="0" borderId="6" xfId="1" applyBorder="1" applyAlignment="1">
      <alignment horizontal="left" vertical="top"/>
    </xf>
    <xf numFmtId="0" fontId="6" fillId="0" borderId="2" xfId="1" applyBorder="1" applyAlignment="1">
      <alignment horizontal="left" vertical="top"/>
    </xf>
    <xf numFmtId="0" fontId="6" fillId="0" borderId="3" xfId="1" applyBorder="1" applyAlignment="1">
      <alignment horizontal="left" vertical="top"/>
    </xf>
    <xf numFmtId="0" fontId="6" fillId="0" borderId="4" xfId="1" applyBorder="1" applyAlignment="1">
      <alignment horizontal="left" vertical="top"/>
    </xf>
    <xf numFmtId="0" fontId="11" fillId="0" borderId="0" xfId="1" applyFont="1" applyAlignment="1">
      <alignment horizontal="center" vertical="center"/>
    </xf>
    <xf numFmtId="0" fontId="6" fillId="0" borderId="3" xfId="1" applyBorder="1" applyAlignment="1">
      <alignment horizontal="right" vertical="center"/>
    </xf>
    <xf numFmtId="0" fontId="6" fillId="0" borderId="7" xfId="1" applyBorder="1" applyAlignment="1">
      <alignment horizontal="center" vertical="center"/>
    </xf>
    <xf numFmtId="0" fontId="6" fillId="0" borderId="8" xfId="1" applyBorder="1" applyAlignment="1">
      <alignment horizontal="center" vertical="center"/>
    </xf>
    <xf numFmtId="0" fontId="6" fillId="0" borderId="9" xfId="1" applyBorder="1" applyAlignment="1">
      <alignment horizontal="center" vertical="center"/>
    </xf>
    <xf numFmtId="0" fontId="6" fillId="0" borderId="5" xfId="1" applyBorder="1" applyAlignment="1">
      <alignment horizontal="center" vertical="center"/>
    </xf>
    <xf numFmtId="0" fontId="6" fillId="0" borderId="0" xfId="1" applyAlignment="1">
      <alignment horizontal="center" vertical="center"/>
    </xf>
    <xf numFmtId="0" fontId="6" fillId="0" borderId="6" xfId="1" applyBorder="1" applyAlignment="1">
      <alignment horizontal="center" vertical="center"/>
    </xf>
    <xf numFmtId="0" fontId="6" fillId="0" borderId="3" xfId="1" applyBorder="1" applyAlignment="1">
      <alignment horizontal="center" vertical="center"/>
    </xf>
    <xf numFmtId="0" fontId="6" fillId="0" borderId="1" xfId="1" applyBorder="1" applyAlignment="1">
      <alignment horizontal="center" vertical="center"/>
    </xf>
    <xf numFmtId="0" fontId="6" fillId="0" borderId="5" xfId="1" applyBorder="1" applyAlignment="1">
      <alignment horizontal="left" vertical="center"/>
    </xf>
    <xf numFmtId="0" fontId="6" fillId="0" borderId="7" xfId="1" applyBorder="1" applyAlignment="1">
      <alignment horizontal="left" vertical="center"/>
    </xf>
    <xf numFmtId="0" fontId="6" fillId="0" borderId="8" xfId="1" applyBorder="1" applyAlignment="1">
      <alignment horizontal="left" vertical="center"/>
    </xf>
    <xf numFmtId="0" fontId="6" fillId="0" borderId="9" xfId="1" applyBorder="1" applyAlignment="1">
      <alignment horizontal="left" vertical="center"/>
    </xf>
    <xf numFmtId="0" fontId="6" fillId="0" borderId="13" xfId="1" applyBorder="1" applyAlignment="1">
      <alignment horizontal="center" vertical="center"/>
    </xf>
    <xf numFmtId="0" fontId="6" fillId="0" borderId="6" xfId="1" applyBorder="1" applyAlignment="1">
      <alignment horizontal="left" vertical="center" wrapText="1"/>
    </xf>
    <xf numFmtId="0" fontId="6" fillId="0" borderId="2" xfId="1" applyBorder="1" applyAlignment="1">
      <alignment horizontal="center" vertical="center"/>
    </xf>
  </cellXfs>
  <cellStyles count="2">
    <cellStyle name="常规" xfId="0" builtinId="0"/>
    <cellStyle name="常规 2" xfId="1" xr:uid="{732BC6B9-D298-2047-A3E0-8DC31CB03A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40148-4112-F54C-A475-F2A72C9A4959}">
  <sheetPr>
    <pageSetUpPr fitToPage="1"/>
  </sheetPr>
  <dimension ref="A1:U36"/>
  <sheetViews>
    <sheetView tabSelected="1" view="pageBreakPreview" zoomScaleNormal="100" zoomScaleSheetLayoutView="100" workbookViewId="0">
      <selection activeCell="R10" sqref="R10:R31"/>
    </sheetView>
  </sheetViews>
  <sheetFormatPr baseColWidth="10" defaultRowHeight="40" customHeight="1"/>
  <cols>
    <col min="1" max="1" width="14.1640625" style="8" customWidth="1"/>
    <col min="2" max="2" width="8.33203125" style="8" customWidth="1"/>
    <col min="3" max="3" width="6.6640625" style="8" customWidth="1"/>
    <col min="4" max="4" width="9.1640625" style="8" customWidth="1"/>
    <col min="5" max="5" width="3.33203125" style="8" customWidth="1"/>
    <col min="6" max="6" width="10.83203125" style="8" customWidth="1"/>
    <col min="7" max="7" width="3.33203125" style="8" customWidth="1"/>
    <col min="8" max="8" width="10.83203125" style="8" customWidth="1"/>
    <col min="9" max="9" width="3.33203125" style="8" customWidth="1"/>
    <col min="10" max="10" width="10.83203125" style="8" customWidth="1"/>
    <col min="11" max="11" width="3.33203125" style="8" customWidth="1"/>
    <col min="12" max="12" width="2.5" style="8" customWidth="1"/>
    <col min="13" max="13" width="10" style="8" customWidth="1"/>
    <col min="14" max="14" width="13.33203125" style="8" customWidth="1"/>
    <col min="15" max="15" width="3.33203125" style="8" customWidth="1"/>
    <col min="16" max="16" width="4.33203125" style="8" customWidth="1"/>
    <col min="17" max="17" width="20" style="8" customWidth="1"/>
    <col min="18" max="18" width="58.33203125" style="9" customWidth="1"/>
    <col min="19" max="20" width="10.83203125" style="8"/>
    <col min="21" max="16384" width="10.83203125" style="7"/>
  </cols>
  <sheetData>
    <row r="1" spans="1:21" ht="50" customHeight="1">
      <c r="A1" s="47" t="s">
        <v>123</v>
      </c>
      <c r="B1" s="47"/>
      <c r="C1" s="47"/>
      <c r="D1" s="47"/>
      <c r="E1" s="47"/>
      <c r="F1" s="47"/>
      <c r="G1" s="47"/>
      <c r="H1" s="47"/>
      <c r="I1" s="47"/>
      <c r="J1" s="47"/>
      <c r="K1" s="47"/>
      <c r="L1" s="47"/>
      <c r="M1" s="47"/>
      <c r="N1" s="47"/>
      <c r="O1" s="47"/>
      <c r="P1" s="47"/>
      <c r="Q1" s="47"/>
      <c r="R1" s="33" t="s">
        <v>127</v>
      </c>
      <c r="S1" s="5"/>
      <c r="T1" s="5"/>
      <c r="U1" s="6"/>
    </row>
    <row r="2" spans="1:21" ht="31" customHeight="1">
      <c r="A2" s="34" t="s">
        <v>3</v>
      </c>
      <c r="B2" s="56"/>
      <c r="C2" s="56"/>
      <c r="D2" s="56"/>
      <c r="E2" s="56"/>
      <c r="F2" s="56"/>
      <c r="G2" s="56"/>
      <c r="H2" s="56"/>
      <c r="I2" s="56"/>
      <c r="J2" s="56"/>
      <c r="K2" s="56"/>
      <c r="L2" s="56"/>
      <c r="M2" s="56"/>
      <c r="N2" s="56"/>
      <c r="O2" s="49" t="s">
        <v>4</v>
      </c>
      <c r="P2" s="49"/>
      <c r="Q2" s="1"/>
      <c r="R2" s="9" t="s">
        <v>42</v>
      </c>
      <c r="U2" s="6"/>
    </row>
    <row r="3" spans="1:21" ht="40" customHeight="1">
      <c r="A3" s="50" t="s">
        <v>5</v>
      </c>
      <c r="B3" s="51"/>
      <c r="C3" s="52"/>
      <c r="D3" s="48"/>
      <c r="E3" s="48"/>
      <c r="F3" s="48"/>
      <c r="G3" s="48"/>
      <c r="H3" s="48"/>
      <c r="I3" s="48"/>
      <c r="J3" s="48"/>
      <c r="K3" s="48"/>
      <c r="L3" s="48"/>
      <c r="M3" s="48"/>
      <c r="N3" s="48"/>
      <c r="O3" s="48"/>
      <c r="P3" s="48"/>
      <c r="Q3" s="48"/>
      <c r="R3" s="9" t="s">
        <v>43</v>
      </c>
      <c r="U3" s="6"/>
    </row>
    <row r="4" spans="1:21" ht="40" customHeight="1">
      <c r="A4" s="50" t="s">
        <v>6</v>
      </c>
      <c r="B4" s="51"/>
      <c r="C4" s="52"/>
      <c r="D4" s="48"/>
      <c r="E4" s="48"/>
      <c r="F4" s="48"/>
      <c r="G4" s="48"/>
      <c r="H4" s="48"/>
      <c r="I4" s="48"/>
      <c r="J4" s="48"/>
      <c r="K4" s="48"/>
      <c r="L4" s="48"/>
      <c r="M4" s="48"/>
      <c r="N4" s="48"/>
      <c r="O4" s="48"/>
      <c r="P4" s="48"/>
      <c r="Q4" s="48"/>
      <c r="R4" s="9" t="s">
        <v>44</v>
      </c>
      <c r="U4" s="6"/>
    </row>
    <row r="5" spans="1:21" ht="25" customHeight="1">
      <c r="A5" s="63" t="s">
        <v>7</v>
      </c>
      <c r="B5" s="64"/>
      <c r="C5" s="65"/>
      <c r="D5" s="61" t="s">
        <v>11</v>
      </c>
      <c r="E5" s="42"/>
      <c r="F5" s="40" t="s">
        <v>12</v>
      </c>
      <c r="G5" s="42" t="s">
        <v>16</v>
      </c>
      <c r="H5" s="40" t="s">
        <v>118</v>
      </c>
      <c r="I5" s="42"/>
      <c r="J5" s="40" t="s">
        <v>119</v>
      </c>
      <c r="K5" s="42"/>
      <c r="L5" s="57" t="s">
        <v>13</v>
      </c>
      <c r="M5" s="71" t="s">
        <v>14</v>
      </c>
      <c r="N5" s="72"/>
      <c r="O5" s="2"/>
      <c r="P5" s="36" t="s">
        <v>13</v>
      </c>
      <c r="Q5" s="59" t="s">
        <v>120</v>
      </c>
      <c r="R5" s="80" t="s">
        <v>121</v>
      </c>
      <c r="U5" s="6"/>
    </row>
    <row r="6" spans="1:21" ht="25" customHeight="1">
      <c r="A6" s="66"/>
      <c r="B6" s="41"/>
      <c r="C6" s="67"/>
      <c r="D6" s="62"/>
      <c r="E6" s="43"/>
      <c r="F6" s="41"/>
      <c r="G6" s="43"/>
      <c r="H6" s="41"/>
      <c r="I6" s="43"/>
      <c r="J6" s="41"/>
      <c r="K6" s="43"/>
      <c r="L6" s="58"/>
      <c r="M6" s="62" t="s">
        <v>15</v>
      </c>
      <c r="N6" s="49"/>
      <c r="O6" s="3"/>
      <c r="P6" s="37" t="s">
        <v>13</v>
      </c>
      <c r="Q6" s="60"/>
      <c r="R6" s="80"/>
      <c r="U6" s="6"/>
    </row>
    <row r="7" spans="1:21" ht="30" customHeight="1">
      <c r="A7" s="50" t="s">
        <v>25</v>
      </c>
      <c r="B7" s="51"/>
      <c r="C7" s="51"/>
      <c r="D7" s="52"/>
      <c r="E7" s="53"/>
      <c r="F7" s="54"/>
      <c r="G7" s="54"/>
      <c r="H7" s="54"/>
      <c r="I7" s="54"/>
      <c r="J7" s="54"/>
      <c r="K7" s="54"/>
      <c r="L7" s="54"/>
      <c r="M7" s="54"/>
      <c r="N7" s="54"/>
      <c r="O7" s="54"/>
      <c r="P7" s="54"/>
      <c r="Q7" s="55"/>
      <c r="R7" s="9" t="s">
        <v>45</v>
      </c>
      <c r="U7" s="6"/>
    </row>
    <row r="8" spans="1:21" ht="30" customHeight="1">
      <c r="A8" s="69" t="s">
        <v>26</v>
      </c>
      <c r="B8" s="51" t="s">
        <v>18</v>
      </c>
      <c r="C8" s="51"/>
      <c r="D8" s="52"/>
      <c r="E8" s="53"/>
      <c r="F8" s="54"/>
      <c r="G8" s="54"/>
      <c r="H8" s="54"/>
      <c r="I8" s="54"/>
      <c r="J8" s="54"/>
      <c r="K8" s="54"/>
      <c r="L8" s="54"/>
      <c r="M8" s="54"/>
      <c r="N8" s="54"/>
      <c r="O8" s="54"/>
      <c r="P8" s="54"/>
      <c r="Q8" s="55"/>
      <c r="R8" s="9" t="s">
        <v>46</v>
      </c>
      <c r="U8" s="6"/>
    </row>
    <row r="9" spans="1:21" ht="30" customHeight="1">
      <c r="A9" s="70"/>
      <c r="B9" s="51" t="s">
        <v>20</v>
      </c>
      <c r="C9" s="51"/>
      <c r="D9" s="52"/>
      <c r="E9" s="53"/>
      <c r="F9" s="54"/>
      <c r="G9" s="54"/>
      <c r="H9" s="54"/>
      <c r="I9" s="54"/>
      <c r="J9" s="54"/>
      <c r="K9" s="54"/>
      <c r="L9" s="54"/>
      <c r="M9" s="54"/>
      <c r="N9" s="54"/>
      <c r="O9" s="54"/>
      <c r="P9" s="54"/>
      <c r="Q9" s="55"/>
      <c r="R9" s="9" t="s">
        <v>122</v>
      </c>
      <c r="U9" s="6"/>
    </row>
    <row r="10" spans="1:21" ht="30" customHeight="1">
      <c r="A10" s="68" t="s">
        <v>39</v>
      </c>
      <c r="B10" s="68" t="s">
        <v>0</v>
      </c>
      <c r="C10" s="68"/>
      <c r="D10" s="68"/>
      <c r="E10" s="68" t="s">
        <v>24</v>
      </c>
      <c r="F10" s="68"/>
      <c r="G10" s="68"/>
      <c r="H10" s="68"/>
      <c r="I10" s="68"/>
      <c r="J10" s="68"/>
      <c r="K10" s="68"/>
      <c r="L10" s="68"/>
      <c r="M10" s="35" t="s">
        <v>8</v>
      </c>
      <c r="N10" s="68" t="s">
        <v>9</v>
      </c>
      <c r="O10" s="68"/>
      <c r="P10" s="68"/>
      <c r="Q10" s="35" t="s">
        <v>10</v>
      </c>
      <c r="R10" s="80" t="s">
        <v>47</v>
      </c>
      <c r="U10" s="6"/>
    </row>
    <row r="11" spans="1:21" ht="30" customHeight="1">
      <c r="A11" s="68"/>
      <c r="B11" s="68" t="s">
        <v>17</v>
      </c>
      <c r="C11" s="68" t="s">
        <v>19</v>
      </c>
      <c r="D11" s="68"/>
      <c r="E11" s="68" t="s">
        <v>21</v>
      </c>
      <c r="F11" s="68"/>
      <c r="G11" s="68"/>
      <c r="H11" s="68"/>
      <c r="I11" s="68"/>
      <c r="J11" s="68"/>
      <c r="K11" s="68"/>
      <c r="L11" s="68"/>
      <c r="M11" s="38">
        <v>1.2999999999999999E-3</v>
      </c>
      <c r="N11" s="73" t="str">
        <f>IF(ISBLANK(E5), "", IF((ABS(E8)-E9)&gt;1000000, MIN((ABS(E8)-E9), 5000000), ""))</f>
        <v/>
      </c>
      <c r="O11" s="73"/>
      <c r="P11" s="73"/>
      <c r="Q11" s="39" t="str">
        <f>IF(IFERROR(N11*M11, "")=0, "", IFERROR(N11*M11, ""))</f>
        <v/>
      </c>
      <c r="R11" s="80"/>
    </row>
    <row r="12" spans="1:21" ht="30" customHeight="1">
      <c r="A12" s="68"/>
      <c r="B12" s="68"/>
      <c r="C12" s="68"/>
      <c r="D12" s="68"/>
      <c r="E12" s="68" t="s">
        <v>22</v>
      </c>
      <c r="F12" s="68"/>
      <c r="G12" s="68"/>
      <c r="H12" s="68"/>
      <c r="I12" s="68"/>
      <c r="J12" s="68"/>
      <c r="K12" s="68"/>
      <c r="L12" s="68"/>
      <c r="M12" s="38">
        <v>1.1000000000000001E-3</v>
      </c>
      <c r="N12" s="73" t="str">
        <f>IF(ISBLANK(E5), "", IF(IF((ABS(E8)-E9)&gt;1000000, MIN(5000000, (ABS(E8)-E9)-N11), "") = 0, "", IF((ABS(E8)-E9)&gt;1000000, MIN(5000000, (ABS(E8)-E9)-N11), "")))</f>
        <v/>
      </c>
      <c r="O12" s="73"/>
      <c r="P12" s="73"/>
      <c r="Q12" s="39" t="str">
        <f t="shared" ref="Q12:Q25" si="0">IF(IFERROR(N12*M12, "")=0, "", IFERROR(N12*M12, ""))</f>
        <v/>
      </c>
      <c r="R12" s="80"/>
    </row>
    <row r="13" spans="1:21" ht="30" customHeight="1">
      <c r="A13" s="68"/>
      <c r="B13" s="68"/>
      <c r="C13" s="68"/>
      <c r="D13" s="68"/>
      <c r="E13" s="68" t="s">
        <v>23</v>
      </c>
      <c r="F13" s="68"/>
      <c r="G13" s="68"/>
      <c r="H13" s="68"/>
      <c r="I13" s="68"/>
      <c r="J13" s="68"/>
      <c r="K13" s="68"/>
      <c r="L13" s="68"/>
      <c r="M13" s="38">
        <v>5.9999999999999995E-4</v>
      </c>
      <c r="N13" s="73" t="str">
        <f>IF(ISBLANK(E5), "", IF(IF((ABS(E8)-E9)&gt;1000000, MIN(40000000, (ABS(E8)-E9)-SUM(N11:N12)), "") = 0, "", IF((ABS(E8)-E9)&gt;1000000, MIN(40000000, (ABS(E8)-E9)-SUM(N11:N12)), "")))</f>
        <v/>
      </c>
      <c r="O13" s="73"/>
      <c r="P13" s="73"/>
      <c r="Q13" s="39" t="str">
        <f t="shared" si="0"/>
        <v/>
      </c>
      <c r="R13" s="80"/>
    </row>
    <row r="14" spans="1:21" ht="30" customHeight="1">
      <c r="A14" s="68"/>
      <c r="B14" s="68"/>
      <c r="C14" s="68"/>
      <c r="D14" s="68"/>
      <c r="E14" s="68" t="s">
        <v>27</v>
      </c>
      <c r="F14" s="68"/>
      <c r="G14" s="68"/>
      <c r="H14" s="68"/>
      <c r="I14" s="68"/>
      <c r="J14" s="68"/>
      <c r="K14" s="68"/>
      <c r="L14" s="68"/>
      <c r="M14" s="38">
        <v>4.0000000000000002E-4</v>
      </c>
      <c r="N14" s="73" t="str">
        <f>IF(ISBLANK(E5), "", IF(IF((ABS(E8)-E9)&gt;1000000, MIN(50000000,(ABS(E8)-E9)-SUM(N11:N13)), "") = 0, "", IF((ABS(E8)-E9)&gt;1000000, MIN(50000000,(ABS(E8)-E9)-SUM(N11:N13)), "")))</f>
        <v/>
      </c>
      <c r="O14" s="73"/>
      <c r="P14" s="73"/>
      <c r="Q14" s="39" t="str">
        <f t="shared" si="0"/>
        <v/>
      </c>
      <c r="R14" s="80"/>
    </row>
    <row r="15" spans="1:21" ht="30" customHeight="1">
      <c r="A15" s="68"/>
      <c r="B15" s="68"/>
      <c r="C15" s="68"/>
      <c r="D15" s="68"/>
      <c r="E15" s="68" t="s">
        <v>28</v>
      </c>
      <c r="F15" s="68"/>
      <c r="G15" s="68"/>
      <c r="H15" s="68"/>
      <c r="I15" s="68"/>
      <c r="J15" s="68"/>
      <c r="K15" s="68"/>
      <c r="L15" s="68"/>
      <c r="M15" s="38">
        <v>2.5000000000000001E-4</v>
      </c>
      <c r="N15" s="73" t="str">
        <f>IF(ISBLANK(E5), "", IF(IF((ABS(E8)-E9)&gt;1000000, (ABS(E8)-E9)-SUM(N11:N14), "") = 0, "", IF((ABS(E8)-E9)&gt;1000000, (ABS(E8)-E9)-SUM(N11:N14), "")))</f>
        <v/>
      </c>
      <c r="O15" s="73"/>
      <c r="P15" s="73"/>
      <c r="Q15" s="39" t="str">
        <f t="shared" si="0"/>
        <v/>
      </c>
      <c r="R15" s="80"/>
    </row>
    <row r="16" spans="1:21" ht="30" customHeight="1">
      <c r="A16" s="68"/>
      <c r="B16" s="68" t="s">
        <v>29</v>
      </c>
      <c r="C16" s="68" t="s">
        <v>30</v>
      </c>
      <c r="D16" s="68"/>
      <c r="E16" s="68" t="s">
        <v>21</v>
      </c>
      <c r="F16" s="68"/>
      <c r="G16" s="68"/>
      <c r="H16" s="68"/>
      <c r="I16" s="68"/>
      <c r="J16" s="68"/>
      <c r="K16" s="68"/>
      <c r="L16" s="68"/>
      <c r="M16" s="38">
        <v>3.0000000000000001E-3</v>
      </c>
      <c r="N16" s="73" t="str">
        <f>IF(AND(ISBLANK(G5), ISBLANK(I5)), "", IF((ABS(E8)-E9)&gt;1000000, MIN((ABS(E8)-E9), 5000000), ""))</f>
        <v/>
      </c>
      <c r="O16" s="73"/>
      <c r="P16" s="73"/>
      <c r="Q16" s="39" t="str">
        <f t="shared" si="0"/>
        <v/>
      </c>
      <c r="R16" s="80"/>
    </row>
    <row r="17" spans="1:18" ht="30" customHeight="1">
      <c r="A17" s="68"/>
      <c r="B17" s="68"/>
      <c r="C17" s="68"/>
      <c r="D17" s="68"/>
      <c r="E17" s="68" t="s">
        <v>22</v>
      </c>
      <c r="F17" s="68"/>
      <c r="G17" s="68"/>
      <c r="H17" s="68"/>
      <c r="I17" s="68"/>
      <c r="J17" s="68"/>
      <c r="K17" s="68"/>
      <c r="L17" s="68"/>
      <c r="M17" s="38">
        <v>2.8E-3</v>
      </c>
      <c r="N17" s="73" t="str">
        <f>IF(AND(ISBLANK(G5), ISBLANK(I5)), "", IF(IF((ABS(E8)-E9)&gt;1000000, MIN(5000000, (ABS(E8)-E9)-N16), "") = 0, "", IF((ABS(E8)-E9)&gt;1000000, MIN(5000000, (ABS(E8)-E9)-N16), "")))</f>
        <v/>
      </c>
      <c r="O17" s="73"/>
      <c r="P17" s="73"/>
      <c r="Q17" s="39" t="str">
        <f t="shared" si="0"/>
        <v/>
      </c>
      <c r="R17" s="80"/>
    </row>
    <row r="18" spans="1:18" ht="30" customHeight="1">
      <c r="A18" s="68"/>
      <c r="B18" s="68"/>
      <c r="C18" s="68"/>
      <c r="D18" s="68"/>
      <c r="E18" s="68" t="s">
        <v>23</v>
      </c>
      <c r="F18" s="68"/>
      <c r="G18" s="68"/>
      <c r="H18" s="68"/>
      <c r="I18" s="68"/>
      <c r="J18" s="68"/>
      <c r="K18" s="68"/>
      <c r="L18" s="68"/>
      <c r="M18" s="38">
        <v>2.5000000000000001E-3</v>
      </c>
      <c r="N18" s="73" t="str">
        <f>IF(AND(ISBLANK(G5), ISBLANK(I5)), "", IF(IF((ABS(E8)-E9)&gt;1000000, MIN(40000000, (ABS(E8)-E9)-SUM(N16:N17)), "") = 0, "", IF((ABS(E8)-E9)&gt;1000000, MIN(40000000, (ABS(E8)-E9)-SUM(N16:N17)), "")))</f>
        <v/>
      </c>
      <c r="O18" s="73"/>
      <c r="P18" s="73"/>
      <c r="Q18" s="39" t="str">
        <f t="shared" si="0"/>
        <v/>
      </c>
      <c r="R18" s="80"/>
    </row>
    <row r="19" spans="1:18" ht="30" customHeight="1">
      <c r="A19" s="68"/>
      <c r="B19" s="68"/>
      <c r="C19" s="68"/>
      <c r="D19" s="68"/>
      <c r="E19" s="68" t="s">
        <v>27</v>
      </c>
      <c r="F19" s="68"/>
      <c r="G19" s="68"/>
      <c r="H19" s="68"/>
      <c r="I19" s="68"/>
      <c r="J19" s="68"/>
      <c r="K19" s="68"/>
      <c r="L19" s="68"/>
      <c r="M19" s="38">
        <v>2E-3</v>
      </c>
      <c r="N19" s="73" t="str">
        <f>IF(AND(ISBLANK(G5), ISBLANK(I5)), "", IF(IF((ABS(E8)-E9)&gt;1000000, MIN(50000000, (ABS(E8)-E9)-SUM(N16:N18)), "") = 0, "", IF((ABS(E8)-E9)&gt;1000000, MIN(50000000, (ABS(E8)-E9)-SUM(N16:N18)), "")))</f>
        <v/>
      </c>
      <c r="O19" s="73"/>
      <c r="P19" s="73"/>
      <c r="Q19" s="39" t="str">
        <f t="shared" si="0"/>
        <v/>
      </c>
      <c r="R19" s="80"/>
    </row>
    <row r="20" spans="1:18" ht="30" customHeight="1">
      <c r="A20" s="68"/>
      <c r="B20" s="68"/>
      <c r="C20" s="68"/>
      <c r="D20" s="68"/>
      <c r="E20" s="68" t="s">
        <v>28</v>
      </c>
      <c r="F20" s="68"/>
      <c r="G20" s="68"/>
      <c r="H20" s="68"/>
      <c r="I20" s="68"/>
      <c r="J20" s="68"/>
      <c r="K20" s="68"/>
      <c r="L20" s="68"/>
      <c r="M20" s="38">
        <v>1.8E-3</v>
      </c>
      <c r="N20" s="73" t="str">
        <f>IF(AND(ISBLANK(G5), ISBLANK(I5)), "", IF(IF((ABS(E8)-E9)&gt;1000000, (ABS(E8)-E9)-SUM(N16:N19), "") = 0, "", IF((ABS(E8)-E9)&gt;1000000, (ABS(E8)-E9)-SUM(N16:N19), "")))</f>
        <v/>
      </c>
      <c r="O20" s="73"/>
      <c r="P20" s="73"/>
      <c r="Q20" s="39" t="str">
        <f t="shared" si="0"/>
        <v/>
      </c>
      <c r="R20" s="80"/>
    </row>
    <row r="21" spans="1:18" ht="30" customHeight="1">
      <c r="A21" s="68"/>
      <c r="B21" s="68" t="s">
        <v>31</v>
      </c>
      <c r="C21" s="68" t="s">
        <v>32</v>
      </c>
      <c r="D21" s="68"/>
      <c r="E21" s="68" t="s">
        <v>21</v>
      </c>
      <c r="F21" s="68"/>
      <c r="G21" s="68"/>
      <c r="H21" s="68"/>
      <c r="I21" s="68"/>
      <c r="J21" s="68"/>
      <c r="K21" s="68"/>
      <c r="L21" s="68"/>
      <c r="M21" s="38">
        <v>2.5000000000000001E-3</v>
      </c>
      <c r="N21" s="75" t="str">
        <f>IF(ISBLANK(K5), "", IF((ABS(E8)-E9)&gt;1000000, MIN((ABS(E8)-E9), 5000000), ""))</f>
        <v/>
      </c>
      <c r="O21" s="76"/>
      <c r="P21" s="77"/>
      <c r="Q21" s="39" t="str">
        <f t="shared" si="0"/>
        <v/>
      </c>
      <c r="R21" s="80"/>
    </row>
    <row r="22" spans="1:18" ht="30" customHeight="1">
      <c r="A22" s="68"/>
      <c r="B22" s="68"/>
      <c r="C22" s="68"/>
      <c r="D22" s="68"/>
      <c r="E22" s="68" t="s">
        <v>22</v>
      </c>
      <c r="F22" s="68"/>
      <c r="G22" s="68"/>
      <c r="H22" s="68"/>
      <c r="I22" s="68"/>
      <c r="J22" s="68"/>
      <c r="K22" s="68"/>
      <c r="L22" s="68"/>
      <c r="M22" s="38">
        <v>2.2000000000000001E-3</v>
      </c>
      <c r="N22" s="75" t="str">
        <f>IF(ISBLANK(K5), "", IF(IF((ABS(E8)-E9)&gt;1000000, MIN(5000000, (ABS(E8)-E9)-N21), "") = 0, "", IF((ABS(E8)-E9)&gt;1000000, MIN(5000000, (ABS(E8)-E9)-N21), "")))</f>
        <v/>
      </c>
      <c r="O22" s="76"/>
      <c r="P22" s="77"/>
      <c r="Q22" s="39" t="str">
        <f t="shared" si="0"/>
        <v/>
      </c>
      <c r="R22" s="80"/>
    </row>
    <row r="23" spans="1:18" ht="30" customHeight="1">
      <c r="A23" s="68"/>
      <c r="B23" s="68"/>
      <c r="C23" s="68"/>
      <c r="D23" s="68"/>
      <c r="E23" s="68" t="s">
        <v>23</v>
      </c>
      <c r="F23" s="68"/>
      <c r="G23" s="68"/>
      <c r="H23" s="68"/>
      <c r="I23" s="68"/>
      <c r="J23" s="68"/>
      <c r="K23" s="68"/>
      <c r="L23" s="68"/>
      <c r="M23" s="38">
        <v>1.6000000000000001E-3</v>
      </c>
      <c r="N23" s="75" t="str">
        <f>IF(ISBLANK(K5), "", IF(IF(ABS(E8)&gt;1000000, MIN(40000000, (ABS(E8)-E9)-SUM(N21:N22)), "") = 0, "", IF(ABS(E8)&gt;1000000, MIN(40000000, (ABS(E8)-E9)-SUM(N21:N22)), "")))</f>
        <v/>
      </c>
      <c r="O23" s="76"/>
      <c r="P23" s="77"/>
      <c r="Q23" s="39" t="str">
        <f t="shared" si="0"/>
        <v/>
      </c>
      <c r="R23" s="80"/>
    </row>
    <row r="24" spans="1:18" ht="30" customHeight="1">
      <c r="A24" s="68"/>
      <c r="B24" s="68"/>
      <c r="C24" s="68"/>
      <c r="D24" s="68"/>
      <c r="E24" s="68" t="s">
        <v>27</v>
      </c>
      <c r="F24" s="68"/>
      <c r="G24" s="68"/>
      <c r="H24" s="68"/>
      <c r="I24" s="68"/>
      <c r="J24" s="68"/>
      <c r="K24" s="68"/>
      <c r="L24" s="68"/>
      <c r="M24" s="38">
        <v>1.2999999999999999E-3</v>
      </c>
      <c r="N24" s="75" t="str">
        <f>IF(ISBLANK(K5), "", IF(IF((ABS(E8)-E9)&gt;1000000, MIN(50000000, (ABS(E8)-E9)-SUM(N21:N23)), "") = 0, "", IF((ABS(E8)-E9)&gt;1000000, MIN(50000000, (ABS(E8)-E9)-SUM(N21:N23)), "")))</f>
        <v/>
      </c>
      <c r="O24" s="76"/>
      <c r="P24" s="77"/>
      <c r="Q24" s="39" t="str">
        <f t="shared" si="0"/>
        <v/>
      </c>
      <c r="R24" s="80"/>
    </row>
    <row r="25" spans="1:18" ht="30" customHeight="1">
      <c r="A25" s="68"/>
      <c r="B25" s="68"/>
      <c r="C25" s="68"/>
      <c r="D25" s="68"/>
      <c r="E25" s="68" t="s">
        <v>28</v>
      </c>
      <c r="F25" s="68"/>
      <c r="G25" s="68"/>
      <c r="H25" s="68"/>
      <c r="I25" s="68"/>
      <c r="J25" s="68"/>
      <c r="K25" s="68"/>
      <c r="L25" s="68"/>
      <c r="M25" s="38">
        <v>1E-3</v>
      </c>
      <c r="N25" s="75" t="str">
        <f>IF(ISBLANK(K5), "", IF(IF((ABS(E8)-E9)&gt;1000000, (ABS(E8)-E9)-SUM(N21:N24), "") = 0, "", IF((ABS(E8)-E9)&gt;1000000, (ABS(E8)-E9)-SUM(N21:N24), "")))</f>
        <v/>
      </c>
      <c r="O25" s="76"/>
      <c r="P25" s="77"/>
      <c r="Q25" s="39" t="str">
        <f t="shared" si="0"/>
        <v/>
      </c>
      <c r="R25" s="80"/>
    </row>
    <row r="26" spans="1:18" ht="30" customHeight="1">
      <c r="A26" s="68"/>
      <c r="B26" s="68"/>
      <c r="C26" s="68" t="s">
        <v>35</v>
      </c>
      <c r="D26" s="68"/>
      <c r="E26" s="68" t="s">
        <v>33</v>
      </c>
      <c r="F26" s="68"/>
      <c r="G26" s="68"/>
      <c r="H26" s="68"/>
      <c r="I26" s="68"/>
      <c r="J26" s="68"/>
      <c r="K26" s="68"/>
      <c r="L26" s="68"/>
      <c r="M26" s="38">
        <v>2.5000000000000001E-2</v>
      </c>
      <c r="N26" s="74"/>
      <c r="O26" s="74"/>
      <c r="P26" s="74"/>
      <c r="Q26" s="39" t="str">
        <f>IF(IFERROR(N26*M26, "")=0, "", IFERROR(N26*M26, "计算数输入有误"))</f>
        <v/>
      </c>
      <c r="R26" s="80"/>
    </row>
    <row r="27" spans="1:18" ht="30" customHeight="1">
      <c r="A27" s="68"/>
      <c r="B27" s="68"/>
      <c r="C27" s="68"/>
      <c r="D27" s="68"/>
      <c r="E27" s="68" t="s">
        <v>34</v>
      </c>
      <c r="F27" s="68"/>
      <c r="G27" s="68"/>
      <c r="H27" s="68"/>
      <c r="I27" s="68"/>
      <c r="J27" s="68"/>
      <c r="K27" s="68"/>
      <c r="L27" s="68"/>
      <c r="M27" s="38">
        <v>0.02</v>
      </c>
      <c r="N27" s="74"/>
      <c r="O27" s="74"/>
      <c r="P27" s="74"/>
      <c r="Q27" s="39" t="str">
        <f t="shared" ref="Q27:Q28" si="1">IF(IFERROR(N27*M27, "")=0, "", IFERROR(N27*M27, "计算数输入有误"))</f>
        <v/>
      </c>
      <c r="R27" s="80"/>
    </row>
    <row r="28" spans="1:18" ht="30" customHeight="1">
      <c r="A28" s="68"/>
      <c r="B28" s="68"/>
      <c r="C28" s="68"/>
      <c r="D28" s="68"/>
      <c r="E28" s="68" t="s">
        <v>2</v>
      </c>
      <c r="F28" s="68"/>
      <c r="G28" s="68"/>
      <c r="H28" s="68"/>
      <c r="I28" s="68"/>
      <c r="J28" s="68"/>
      <c r="K28" s="68"/>
      <c r="L28" s="68"/>
      <c r="M28" s="38">
        <v>0.01</v>
      </c>
      <c r="N28" s="74"/>
      <c r="O28" s="74"/>
      <c r="P28" s="74"/>
      <c r="Q28" s="39" t="str">
        <f t="shared" si="1"/>
        <v/>
      </c>
      <c r="R28" s="80"/>
    </row>
    <row r="29" spans="1:18" ht="30" customHeight="1">
      <c r="A29" s="68"/>
      <c r="B29" s="68"/>
      <c r="C29" s="68" t="s">
        <v>36</v>
      </c>
      <c r="D29" s="68"/>
      <c r="E29" s="78" t="s">
        <v>50</v>
      </c>
      <c r="F29" s="78"/>
      <c r="G29" s="78"/>
      <c r="H29" s="78"/>
      <c r="I29" s="78"/>
      <c r="J29" s="78"/>
      <c r="K29" s="78"/>
      <c r="L29" s="78"/>
      <c r="M29" s="78"/>
      <c r="N29" s="74"/>
      <c r="O29" s="74"/>
      <c r="P29" s="74"/>
      <c r="Q29" s="4"/>
      <c r="R29" s="80"/>
    </row>
    <row r="30" spans="1:18" ht="30" customHeight="1">
      <c r="A30" s="68"/>
      <c r="B30" s="68"/>
      <c r="C30" s="68"/>
      <c r="D30" s="68"/>
      <c r="E30" s="78" t="s">
        <v>49</v>
      </c>
      <c r="F30" s="78"/>
      <c r="G30" s="78"/>
      <c r="H30" s="78"/>
      <c r="I30" s="78"/>
      <c r="J30" s="78"/>
      <c r="K30" s="78"/>
      <c r="L30" s="78"/>
      <c r="M30" s="78"/>
      <c r="N30" s="74"/>
      <c r="O30" s="74"/>
      <c r="P30" s="74"/>
      <c r="Q30" s="4"/>
      <c r="R30" s="80"/>
    </row>
    <row r="31" spans="1:18" ht="95" customHeight="1">
      <c r="A31" s="68"/>
      <c r="B31" s="68" t="s">
        <v>125</v>
      </c>
      <c r="C31" s="68"/>
      <c r="D31" s="68"/>
      <c r="E31" s="78" t="s">
        <v>126</v>
      </c>
      <c r="F31" s="78"/>
      <c r="G31" s="78"/>
      <c r="H31" s="78"/>
      <c r="I31" s="78"/>
      <c r="J31" s="78"/>
      <c r="K31" s="78"/>
      <c r="L31" s="78"/>
      <c r="M31" s="78"/>
      <c r="N31" s="73" t="str">
        <f>IF((ABS(E8)-E9)=0, "", IF((ABS(E8)-E9)&lt;=1000000, (ABS(E8)-E9), ""))</f>
        <v/>
      </c>
      <c r="O31" s="73"/>
      <c r="P31" s="73"/>
      <c r="Q31" s="39" t="str">
        <f>IF((ABS(E8)-E9)=0,"",IF((ABS(E8)-E9)&gt;500000,IF((ABS(E8)-E9)&lt;=1000000,3000,""),IF((ABS(E8)-E9)&gt;300000,IF((ABS(E8)-E9)&lt;=500000,2000,""),IF((ABS(E8)-E9)&lt;=300000,1500,""))))</f>
        <v/>
      </c>
      <c r="R31" s="80"/>
    </row>
    <row r="32" spans="1:18" ht="30" customHeight="1">
      <c r="A32" s="68"/>
      <c r="B32" s="68" t="s">
        <v>37</v>
      </c>
      <c r="C32" s="68"/>
      <c r="D32" s="68"/>
      <c r="E32" s="68"/>
      <c r="F32" s="68"/>
      <c r="G32" s="68"/>
      <c r="H32" s="68"/>
      <c r="I32" s="68"/>
      <c r="J32" s="68"/>
      <c r="K32" s="68"/>
      <c r="L32" s="68"/>
      <c r="M32" s="73">
        <f>SUM(Q11:Q31)</f>
        <v>0</v>
      </c>
      <c r="N32" s="73"/>
      <c r="O32" s="73"/>
      <c r="P32" s="73"/>
      <c r="Q32" s="73"/>
      <c r="R32" s="9" t="s">
        <v>48</v>
      </c>
    </row>
    <row r="33" spans="1:18" ht="30" customHeight="1">
      <c r="A33" s="68"/>
      <c r="B33" s="68" t="s">
        <v>38</v>
      </c>
      <c r="C33" s="68"/>
      <c r="D33" s="68"/>
      <c r="E33" s="68"/>
      <c r="F33" s="68"/>
      <c r="G33" s="68"/>
      <c r="H33" s="68"/>
      <c r="I33" s="68"/>
      <c r="J33" s="68"/>
      <c r="K33" s="68"/>
      <c r="L33" s="68"/>
      <c r="M33" s="79">
        <f>M32</f>
        <v>0</v>
      </c>
      <c r="N33" s="79"/>
      <c r="O33" s="79"/>
      <c r="P33" s="79"/>
      <c r="Q33" s="79"/>
      <c r="R33" s="81" t="s">
        <v>128</v>
      </c>
    </row>
    <row r="34" spans="1:18" ht="70" customHeight="1">
      <c r="A34" s="82" t="s">
        <v>41</v>
      </c>
      <c r="B34" s="82"/>
      <c r="C34" s="82"/>
      <c r="D34" s="82"/>
      <c r="E34" s="82"/>
      <c r="F34" s="82"/>
      <c r="G34" s="82"/>
      <c r="H34" s="82"/>
      <c r="I34" s="82"/>
      <c r="J34" s="82"/>
      <c r="K34" s="82"/>
      <c r="L34" s="82"/>
      <c r="M34" s="82"/>
      <c r="N34" s="82"/>
      <c r="O34" s="82"/>
      <c r="P34" s="82"/>
      <c r="Q34" s="82"/>
      <c r="R34" s="81"/>
    </row>
    <row r="35" spans="1:18" ht="70" customHeight="1">
      <c r="A35" s="44" t="s">
        <v>130</v>
      </c>
      <c r="B35" s="45"/>
      <c r="C35" s="45"/>
      <c r="D35" s="45"/>
      <c r="E35" s="45"/>
      <c r="F35" s="45"/>
      <c r="G35" s="45"/>
      <c r="H35" s="45"/>
      <c r="I35" s="46"/>
      <c r="J35" s="44" t="s">
        <v>40</v>
      </c>
      <c r="K35" s="45"/>
      <c r="L35" s="45"/>
      <c r="M35" s="45"/>
      <c r="N35" s="45"/>
      <c r="O35" s="45"/>
      <c r="P35" s="45"/>
      <c r="Q35" s="46"/>
    </row>
    <row r="36" spans="1:18" ht="65" customHeight="1">
      <c r="A36" s="35" t="s">
        <v>1</v>
      </c>
      <c r="B36" s="78" t="s">
        <v>124</v>
      </c>
      <c r="C36" s="78"/>
      <c r="D36" s="78"/>
      <c r="E36" s="78"/>
      <c r="F36" s="78"/>
      <c r="G36" s="78"/>
      <c r="H36" s="78"/>
      <c r="I36" s="78"/>
      <c r="J36" s="78"/>
      <c r="K36" s="78"/>
      <c r="L36" s="78"/>
      <c r="M36" s="78"/>
      <c r="N36" s="78"/>
      <c r="O36" s="78"/>
      <c r="P36" s="78"/>
      <c r="Q36" s="78"/>
    </row>
  </sheetData>
  <mergeCells count="93">
    <mergeCell ref="R5:R6"/>
    <mergeCell ref="R10:R31"/>
    <mergeCell ref="R33:R34"/>
    <mergeCell ref="A34:Q34"/>
    <mergeCell ref="E30:M30"/>
    <mergeCell ref="C29:D30"/>
    <mergeCell ref="B21:B30"/>
    <mergeCell ref="E23:L23"/>
    <mergeCell ref="N23:P23"/>
    <mergeCell ref="E24:L24"/>
    <mergeCell ref="N24:P24"/>
    <mergeCell ref="E25:L25"/>
    <mergeCell ref="N25:P25"/>
    <mergeCell ref="E19:L19"/>
    <mergeCell ref="B36:Q36"/>
    <mergeCell ref="I5:I6"/>
    <mergeCell ref="B31:D31"/>
    <mergeCell ref="B32:L32"/>
    <mergeCell ref="B33:L33"/>
    <mergeCell ref="M32:Q32"/>
    <mergeCell ref="M33:Q33"/>
    <mergeCell ref="N29:P29"/>
    <mergeCell ref="N30:P30"/>
    <mergeCell ref="E31:M31"/>
    <mergeCell ref="N31:P31"/>
    <mergeCell ref="C21:D25"/>
    <mergeCell ref="C26:D28"/>
    <mergeCell ref="E29:M29"/>
    <mergeCell ref="E27:L27"/>
    <mergeCell ref="N27:P27"/>
    <mergeCell ref="N19:P19"/>
    <mergeCell ref="E20:L20"/>
    <mergeCell ref="N20:P20"/>
    <mergeCell ref="E21:L21"/>
    <mergeCell ref="N21:P21"/>
    <mergeCell ref="N18:P18"/>
    <mergeCell ref="E22:L22"/>
    <mergeCell ref="N22:P22"/>
    <mergeCell ref="E26:L26"/>
    <mergeCell ref="N26:P26"/>
    <mergeCell ref="M5:N5"/>
    <mergeCell ref="M6:N6"/>
    <mergeCell ref="N10:P10"/>
    <mergeCell ref="B11:B15"/>
    <mergeCell ref="C11:D15"/>
    <mergeCell ref="E11:L11"/>
    <mergeCell ref="E12:L12"/>
    <mergeCell ref="E13:L13"/>
    <mergeCell ref="E14:L14"/>
    <mergeCell ref="E15:L15"/>
    <mergeCell ref="N11:P11"/>
    <mergeCell ref="N12:P12"/>
    <mergeCell ref="N13:P13"/>
    <mergeCell ref="N14:P14"/>
    <mergeCell ref="N15:P15"/>
    <mergeCell ref="E8:Q8"/>
    <mergeCell ref="B10:D10"/>
    <mergeCell ref="E10:L10"/>
    <mergeCell ref="E9:Q9"/>
    <mergeCell ref="A8:A9"/>
    <mergeCell ref="A10:A33"/>
    <mergeCell ref="B16:B20"/>
    <mergeCell ref="C16:D20"/>
    <mergeCell ref="B8:D8"/>
    <mergeCell ref="B9:D9"/>
    <mergeCell ref="E28:L28"/>
    <mergeCell ref="N28:P28"/>
    <mergeCell ref="E16:L16"/>
    <mergeCell ref="N16:P16"/>
    <mergeCell ref="E17:L17"/>
    <mergeCell ref="N17:P17"/>
    <mergeCell ref="E18:L18"/>
    <mergeCell ref="E5:E6"/>
    <mergeCell ref="H5:H6"/>
    <mergeCell ref="A3:C3"/>
    <mergeCell ref="A4:C4"/>
    <mergeCell ref="A5:C6"/>
    <mergeCell ref="F5:F6"/>
    <mergeCell ref="G5:G6"/>
    <mergeCell ref="J35:Q35"/>
    <mergeCell ref="A35:I35"/>
    <mergeCell ref="A1:Q1"/>
    <mergeCell ref="D3:Q3"/>
    <mergeCell ref="D4:Q4"/>
    <mergeCell ref="O2:P2"/>
    <mergeCell ref="A7:D7"/>
    <mergeCell ref="E7:Q7"/>
    <mergeCell ref="B2:N2"/>
    <mergeCell ref="J5:J6"/>
    <mergeCell ref="K5:K6"/>
    <mergeCell ref="L5:L6"/>
    <mergeCell ref="Q5:Q6"/>
    <mergeCell ref="D5:D6"/>
  </mergeCells>
  <phoneticPr fontId="1" type="noConversion"/>
  <printOptions horizontalCentered="1"/>
  <pageMargins left="0.4" right="0.4" top="0.3" bottom="0.3" header="0" footer="0"/>
  <pageSetup paperSize="9" scale="65" fitToHeight="0"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E8033-6155-CB41-B13F-A853D0B5A27B}">
  <dimension ref="A1:F37"/>
  <sheetViews>
    <sheetView view="pageBreakPreview" zoomScaleNormal="130" zoomScaleSheetLayoutView="100" workbookViewId="0">
      <selection activeCell="A8" sqref="A8:F8"/>
    </sheetView>
  </sheetViews>
  <sheetFormatPr baseColWidth="10" defaultColWidth="9" defaultRowHeight="15"/>
  <cols>
    <col min="1" max="1" width="10" style="10" customWidth="1"/>
    <col min="2" max="2" width="15" style="10" customWidth="1"/>
    <col min="3" max="3" width="10" style="10" customWidth="1"/>
    <col min="4" max="4" width="13.33203125" style="10" customWidth="1"/>
    <col min="5" max="5" width="11.6640625" style="10" customWidth="1"/>
    <col min="6" max="6" width="20" style="10" customWidth="1"/>
    <col min="7" max="16384" width="9" style="10"/>
  </cols>
  <sheetData>
    <row r="1" spans="1:6" ht="30" customHeight="1">
      <c r="A1" s="86" t="s">
        <v>51</v>
      </c>
      <c r="B1" s="86"/>
      <c r="C1" s="86"/>
      <c r="D1" s="86"/>
      <c r="E1" s="86"/>
      <c r="F1" s="86"/>
    </row>
    <row r="2" spans="1:6" ht="20" customHeight="1">
      <c r="A2" s="84" t="s">
        <v>58</v>
      </c>
      <c r="B2" s="84"/>
      <c r="C2" s="84"/>
      <c r="D2" s="84"/>
      <c r="E2" s="84"/>
      <c r="F2" s="84"/>
    </row>
    <row r="3" spans="1:6" ht="40" customHeight="1">
      <c r="A3" s="91" t="s">
        <v>129</v>
      </c>
      <c r="B3" s="91"/>
      <c r="C3" s="91"/>
      <c r="D3" s="91"/>
      <c r="E3" s="91"/>
      <c r="F3" s="91"/>
    </row>
    <row r="4" spans="1:6" ht="70" customHeight="1">
      <c r="A4" s="97" t="s">
        <v>61</v>
      </c>
      <c r="B4" s="97"/>
      <c r="C4" s="97"/>
      <c r="D4" s="97"/>
      <c r="E4" s="97"/>
      <c r="F4" s="97"/>
    </row>
    <row r="5" spans="1:6" s="13" customFormat="1" ht="25" customHeight="1">
      <c r="A5" s="11" t="s">
        <v>52</v>
      </c>
      <c r="B5" s="87"/>
      <c r="C5" s="87"/>
      <c r="D5" s="87"/>
      <c r="E5" s="11" t="s">
        <v>53</v>
      </c>
      <c r="F5" s="12"/>
    </row>
    <row r="6" spans="1:6" s="13" customFormat="1" ht="25" customHeight="1">
      <c r="A6" s="14" t="s">
        <v>54</v>
      </c>
      <c r="B6" s="15"/>
      <c r="C6" s="14" t="s">
        <v>55</v>
      </c>
      <c r="D6" s="15"/>
      <c r="E6" s="14" t="s">
        <v>56</v>
      </c>
      <c r="F6" s="15"/>
    </row>
    <row r="7" spans="1:6" ht="30" customHeight="1">
      <c r="A7" s="88" t="s">
        <v>57</v>
      </c>
      <c r="B7" s="89"/>
      <c r="C7" s="89"/>
      <c r="D7" s="89"/>
      <c r="E7" s="89"/>
      <c r="F7" s="90"/>
    </row>
    <row r="8" spans="1:6" ht="30" customHeight="1">
      <c r="A8" s="83" t="s">
        <v>60</v>
      </c>
      <c r="B8" s="84"/>
      <c r="C8" s="84"/>
      <c r="D8" s="84"/>
      <c r="E8" s="84"/>
      <c r="F8" s="85"/>
    </row>
    <row r="9" spans="1:6" ht="30" customHeight="1">
      <c r="A9" s="83" t="s">
        <v>59</v>
      </c>
      <c r="B9" s="84"/>
      <c r="C9" s="84"/>
      <c r="D9" s="84"/>
      <c r="E9" s="84"/>
      <c r="F9" s="85"/>
    </row>
    <row r="10" spans="1:6" ht="30" customHeight="1">
      <c r="A10" s="83"/>
      <c r="B10" s="84"/>
      <c r="C10" s="84"/>
      <c r="D10" s="84"/>
      <c r="E10" s="84"/>
      <c r="F10" s="85"/>
    </row>
    <row r="11" spans="1:6" ht="30" customHeight="1">
      <c r="A11" s="83"/>
      <c r="B11" s="91"/>
      <c r="C11" s="91"/>
      <c r="D11" s="91"/>
      <c r="E11" s="91"/>
      <c r="F11" s="92"/>
    </row>
    <row r="12" spans="1:6" ht="30" customHeight="1">
      <c r="A12" s="83"/>
      <c r="B12" s="84"/>
      <c r="C12" s="84"/>
      <c r="D12" s="84"/>
      <c r="E12" s="84"/>
      <c r="F12" s="85"/>
    </row>
    <row r="13" spans="1:6" ht="30" customHeight="1">
      <c r="A13" s="83"/>
      <c r="B13" s="84"/>
      <c r="C13" s="84"/>
      <c r="D13" s="84"/>
      <c r="E13" s="84"/>
      <c r="F13" s="85"/>
    </row>
    <row r="14" spans="1:6" ht="30" customHeight="1">
      <c r="A14" s="83"/>
      <c r="B14" s="84"/>
      <c r="C14" s="84"/>
      <c r="D14" s="84"/>
      <c r="E14" s="84"/>
      <c r="F14" s="85"/>
    </row>
    <row r="15" spans="1:6" ht="30" customHeight="1">
      <c r="A15" s="83"/>
      <c r="B15" s="84"/>
      <c r="C15" s="84"/>
      <c r="D15" s="84"/>
      <c r="E15" s="84"/>
      <c r="F15" s="85"/>
    </row>
    <row r="16" spans="1:6" ht="30" customHeight="1">
      <c r="A16" s="83"/>
      <c r="B16" s="91"/>
      <c r="C16" s="91"/>
      <c r="D16" s="91"/>
      <c r="E16" s="91"/>
      <c r="F16" s="92"/>
    </row>
    <row r="17" spans="1:6" ht="30" customHeight="1">
      <c r="A17" s="83"/>
      <c r="B17" s="84"/>
      <c r="C17" s="84"/>
      <c r="D17" s="84"/>
      <c r="E17" s="84"/>
      <c r="F17" s="85"/>
    </row>
    <row r="18" spans="1:6" ht="30" customHeight="1">
      <c r="A18" s="83"/>
      <c r="B18" s="84"/>
      <c r="C18" s="84"/>
      <c r="D18" s="84"/>
      <c r="E18" s="84"/>
      <c r="F18" s="85"/>
    </row>
    <row r="19" spans="1:6" ht="30" customHeight="1">
      <c r="A19" s="83"/>
      <c r="B19" s="84"/>
      <c r="C19" s="84"/>
      <c r="D19" s="84"/>
      <c r="E19" s="84"/>
      <c r="F19" s="85"/>
    </row>
    <row r="20" spans="1:6" ht="30" customHeight="1">
      <c r="A20" s="83"/>
      <c r="B20" s="84"/>
      <c r="C20" s="84"/>
      <c r="D20" s="84"/>
      <c r="E20" s="84"/>
      <c r="F20" s="85"/>
    </row>
    <row r="21" spans="1:6" ht="30" customHeight="1">
      <c r="A21" s="83"/>
      <c r="B21" s="91"/>
      <c r="C21" s="91"/>
      <c r="D21" s="91"/>
      <c r="E21" s="91"/>
      <c r="F21" s="92"/>
    </row>
    <row r="22" spans="1:6" ht="30" customHeight="1">
      <c r="A22" s="83"/>
      <c r="B22" s="84"/>
      <c r="C22" s="84"/>
      <c r="D22" s="84"/>
      <c r="E22" s="84"/>
      <c r="F22" s="85"/>
    </row>
    <row r="23" spans="1:6" ht="30" customHeight="1">
      <c r="A23" s="93"/>
      <c r="B23" s="94"/>
      <c r="C23" s="94"/>
      <c r="D23" s="94"/>
      <c r="E23" s="94"/>
      <c r="F23" s="95"/>
    </row>
    <row r="24" spans="1:6" ht="30" customHeight="1">
      <c r="A24" s="93"/>
      <c r="B24" s="94"/>
      <c r="C24" s="94"/>
      <c r="D24" s="94"/>
      <c r="E24" s="94"/>
      <c r="F24" s="95"/>
    </row>
    <row r="25" spans="1:6" ht="30" customHeight="1">
      <c r="A25" s="93"/>
      <c r="B25" s="94"/>
      <c r="C25" s="94"/>
      <c r="D25" s="94"/>
      <c r="E25" s="94"/>
      <c r="F25" s="95"/>
    </row>
    <row r="26" spans="1:6" ht="30" customHeight="1">
      <c r="A26" s="98"/>
      <c r="B26" s="99"/>
      <c r="C26" s="99"/>
      <c r="D26" s="99"/>
      <c r="E26" s="99"/>
      <c r="F26" s="100"/>
    </row>
    <row r="27" spans="1:6" ht="30" customHeight="1">
      <c r="A27" s="96"/>
      <c r="B27" s="94"/>
      <c r="C27" s="94"/>
      <c r="D27" s="94"/>
      <c r="E27" s="94"/>
      <c r="F27" s="94"/>
    </row>
    <row r="28" spans="1:6" ht="30" customHeight="1">
      <c r="A28" s="96"/>
      <c r="B28" s="94"/>
      <c r="C28" s="94"/>
      <c r="D28" s="94"/>
      <c r="E28" s="94"/>
      <c r="F28" s="94"/>
    </row>
    <row r="29" spans="1:6" ht="30" customHeight="1">
      <c r="A29" s="96"/>
      <c r="B29" s="94"/>
      <c r="C29" s="94"/>
      <c r="D29" s="94"/>
      <c r="E29" s="94"/>
      <c r="F29" s="94"/>
    </row>
    <row r="30" spans="1:6" ht="30" customHeight="1">
      <c r="A30" s="96"/>
      <c r="B30" s="94"/>
      <c r="C30" s="94"/>
      <c r="D30" s="94"/>
      <c r="E30" s="94"/>
      <c r="F30" s="94"/>
    </row>
    <row r="31" spans="1:6" ht="30" customHeight="1">
      <c r="A31" s="96"/>
      <c r="B31" s="94"/>
      <c r="C31" s="94"/>
      <c r="D31" s="94"/>
      <c r="E31" s="94"/>
      <c r="F31" s="94"/>
    </row>
    <row r="32" spans="1:6" ht="30" customHeight="1">
      <c r="A32" s="96"/>
      <c r="B32" s="94"/>
      <c r="C32" s="94"/>
      <c r="D32" s="94"/>
      <c r="E32" s="94"/>
      <c r="F32" s="94"/>
    </row>
    <row r="33" spans="1:6" ht="30" customHeight="1">
      <c r="A33" s="96"/>
      <c r="B33" s="94"/>
      <c r="C33" s="94"/>
      <c r="D33" s="94"/>
      <c r="E33" s="94"/>
      <c r="F33" s="94"/>
    </row>
    <row r="34" spans="1:6" ht="30" customHeight="1">
      <c r="A34" s="96"/>
      <c r="B34" s="94"/>
      <c r="C34" s="94"/>
      <c r="D34" s="94"/>
      <c r="E34" s="94"/>
      <c r="F34" s="94"/>
    </row>
    <row r="35" spans="1:6" ht="30" customHeight="1">
      <c r="A35" s="96"/>
      <c r="B35" s="94"/>
      <c r="C35" s="94"/>
      <c r="D35" s="94"/>
      <c r="E35" s="94"/>
      <c r="F35" s="94"/>
    </row>
    <row r="36" spans="1:6" ht="30" customHeight="1">
      <c r="A36" s="96"/>
      <c r="B36" s="94"/>
      <c r="C36" s="94"/>
      <c r="D36" s="94"/>
      <c r="E36" s="94"/>
      <c r="F36" s="94"/>
    </row>
    <row r="37" spans="1:6" ht="30" customHeight="1">
      <c r="A37" s="96"/>
      <c r="B37" s="94"/>
      <c r="C37" s="94"/>
      <c r="D37" s="94"/>
      <c r="E37" s="94"/>
      <c r="F37" s="94"/>
    </row>
  </sheetData>
  <mergeCells count="36">
    <mergeCell ref="A35:F35"/>
    <mergeCell ref="A36:F36"/>
    <mergeCell ref="A37:F37"/>
    <mergeCell ref="A2:F2"/>
    <mergeCell ref="A3:F3"/>
    <mergeCell ref="A4:F4"/>
    <mergeCell ref="A29:F29"/>
    <mergeCell ref="A30:F30"/>
    <mergeCell ref="A31:F31"/>
    <mergeCell ref="A32:F32"/>
    <mergeCell ref="A33:F33"/>
    <mergeCell ref="A34:F34"/>
    <mergeCell ref="A25:F25"/>
    <mergeCell ref="A26:F26"/>
    <mergeCell ref="A27:F27"/>
    <mergeCell ref="A28:F28"/>
    <mergeCell ref="A24:F24"/>
    <mergeCell ref="A13:F13"/>
    <mergeCell ref="A14:F14"/>
    <mergeCell ref="A15:F15"/>
    <mergeCell ref="A16:F16"/>
    <mergeCell ref="A17:F17"/>
    <mergeCell ref="A18:F18"/>
    <mergeCell ref="A19:F19"/>
    <mergeCell ref="A20:F20"/>
    <mergeCell ref="A21:F21"/>
    <mergeCell ref="A22:F22"/>
    <mergeCell ref="A23:F23"/>
    <mergeCell ref="A12:F12"/>
    <mergeCell ref="A1:F1"/>
    <mergeCell ref="B5:D5"/>
    <mergeCell ref="A7:F7"/>
    <mergeCell ref="A8:F8"/>
    <mergeCell ref="A9:F9"/>
    <mergeCell ref="A10:F10"/>
    <mergeCell ref="A11:F11"/>
  </mergeCells>
  <phoneticPr fontId="1" type="noConversion"/>
  <printOptions horizontalCentered="1" verticalCentered="1"/>
  <pageMargins left="0.16" right="0.16" top="0.59" bottom="0.59" header="0.51" footer="0.51"/>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7A168-DB06-CB4F-8526-4B1DBE384866}">
  <dimension ref="A1:G44"/>
  <sheetViews>
    <sheetView view="pageBreakPreview" zoomScaleNormal="115" zoomScaleSheetLayoutView="100" workbookViewId="0">
      <selection activeCell="C5" sqref="C5:E5"/>
    </sheetView>
  </sheetViews>
  <sheetFormatPr baseColWidth="10" defaultColWidth="9" defaultRowHeight="15"/>
  <cols>
    <col min="1" max="1" width="4.1640625" style="10" customWidth="1"/>
    <col min="2" max="2" width="10.83203125" style="10" customWidth="1"/>
    <col min="3" max="3" width="16.6640625" style="10" customWidth="1"/>
    <col min="4" max="4" width="11.6640625" style="10" customWidth="1"/>
    <col min="5" max="5" width="16.6640625" style="10" customWidth="1"/>
    <col min="6" max="6" width="11.6640625" style="10" customWidth="1"/>
    <col min="7" max="7" width="15" style="10" customWidth="1"/>
    <col min="8" max="8" width="9" style="10"/>
    <col min="9" max="9" width="12.6640625" style="10" bestFit="1" customWidth="1"/>
    <col min="10" max="10" width="20.1640625" style="10" customWidth="1"/>
    <col min="11" max="16384" width="9" style="10"/>
  </cols>
  <sheetData>
    <row r="1" spans="1:7" ht="20" customHeight="1">
      <c r="A1" s="86" t="s">
        <v>62</v>
      </c>
      <c r="B1" s="86"/>
      <c r="C1" s="86"/>
      <c r="D1" s="86"/>
      <c r="E1" s="86"/>
      <c r="F1" s="86"/>
      <c r="G1" s="86"/>
    </row>
    <row r="2" spans="1:7" ht="20" customHeight="1">
      <c r="A2" s="84" t="s">
        <v>63</v>
      </c>
      <c r="B2" s="84"/>
      <c r="C2" s="84"/>
      <c r="D2" s="84"/>
      <c r="E2" s="84"/>
      <c r="F2" s="84"/>
      <c r="G2" s="84"/>
    </row>
    <row r="3" spans="1:7" ht="20" customHeight="1">
      <c r="A3" s="91" t="s">
        <v>72</v>
      </c>
      <c r="B3" s="91"/>
      <c r="C3" s="91"/>
      <c r="D3" s="91"/>
      <c r="E3" s="91"/>
      <c r="F3" s="91"/>
      <c r="G3" s="91"/>
    </row>
    <row r="4" spans="1:7" ht="81" customHeight="1">
      <c r="A4" s="97" t="s">
        <v>61</v>
      </c>
      <c r="B4" s="97"/>
      <c r="C4" s="97"/>
      <c r="D4" s="97"/>
      <c r="E4" s="97"/>
      <c r="F4" s="97"/>
      <c r="G4" s="97"/>
    </row>
    <row r="5" spans="1:7" s="13" customFormat="1" ht="30" customHeight="1">
      <c r="A5" s="104" t="s">
        <v>52</v>
      </c>
      <c r="B5" s="104"/>
      <c r="C5" s="106"/>
      <c r="D5" s="106"/>
      <c r="E5" s="106"/>
      <c r="F5" s="11" t="s">
        <v>54</v>
      </c>
      <c r="G5" s="11"/>
    </row>
    <row r="6" spans="1:7" s="13" customFormat="1" ht="30" customHeight="1">
      <c r="A6" s="106" t="s">
        <v>64</v>
      </c>
      <c r="B6" s="106"/>
      <c r="C6" s="19"/>
      <c r="D6" s="17" t="s">
        <v>71</v>
      </c>
      <c r="E6" s="19"/>
      <c r="F6" s="11" t="s">
        <v>65</v>
      </c>
      <c r="G6" s="11"/>
    </row>
    <row r="7" spans="1:7" ht="20" customHeight="1">
      <c r="A7" s="107" t="s">
        <v>66</v>
      </c>
      <c r="B7" s="89"/>
      <c r="C7" s="89"/>
      <c r="D7" s="89"/>
      <c r="E7" s="89"/>
      <c r="F7" s="89"/>
      <c r="G7" s="90"/>
    </row>
    <row r="8" spans="1:7" ht="20" customHeight="1">
      <c r="A8" s="26" t="s">
        <v>81</v>
      </c>
      <c r="B8" s="91" t="s">
        <v>117</v>
      </c>
      <c r="C8" s="91"/>
      <c r="D8" s="91"/>
      <c r="E8" s="91"/>
      <c r="F8" s="91"/>
      <c r="G8" s="92"/>
    </row>
    <row r="9" spans="1:7" ht="50" customHeight="1">
      <c r="A9" s="27"/>
      <c r="B9" s="91" t="s">
        <v>76</v>
      </c>
      <c r="C9" s="91"/>
      <c r="D9" s="91"/>
      <c r="E9" s="91"/>
      <c r="F9" s="91"/>
      <c r="G9" s="92"/>
    </row>
    <row r="10" spans="1:7" ht="20" customHeight="1">
      <c r="A10" s="26" t="s">
        <v>82</v>
      </c>
      <c r="B10" s="91" t="s">
        <v>77</v>
      </c>
      <c r="C10" s="91"/>
      <c r="D10" s="91"/>
      <c r="E10" s="91"/>
      <c r="F10" s="91"/>
      <c r="G10" s="92"/>
    </row>
    <row r="11" spans="1:7" ht="20" customHeight="1">
      <c r="A11" s="26"/>
      <c r="B11" s="91" t="s">
        <v>78</v>
      </c>
      <c r="C11" s="91"/>
      <c r="D11" s="91"/>
      <c r="E11" s="91"/>
      <c r="F11" s="91"/>
      <c r="G11" s="92"/>
    </row>
    <row r="12" spans="1:7" ht="20" customHeight="1">
      <c r="A12" s="26" t="s">
        <v>83</v>
      </c>
      <c r="B12" s="91" t="s">
        <v>79</v>
      </c>
      <c r="C12" s="91"/>
      <c r="D12" s="91"/>
      <c r="E12" s="91"/>
      <c r="F12" s="91"/>
      <c r="G12" s="92"/>
    </row>
    <row r="13" spans="1:7" ht="20" customHeight="1">
      <c r="A13" s="26" t="s">
        <v>84</v>
      </c>
      <c r="B13" s="91" t="s">
        <v>80</v>
      </c>
      <c r="C13" s="91"/>
      <c r="D13" s="91"/>
      <c r="E13" s="91"/>
      <c r="F13" s="91"/>
      <c r="G13" s="92"/>
    </row>
    <row r="14" spans="1:7" ht="20" customHeight="1">
      <c r="A14" s="26" t="s">
        <v>85</v>
      </c>
      <c r="B14" s="91" t="s">
        <v>86</v>
      </c>
      <c r="C14" s="91"/>
      <c r="D14" s="91"/>
      <c r="E14" s="91"/>
      <c r="F14" s="91"/>
      <c r="G14" s="92"/>
    </row>
    <row r="15" spans="1:7" ht="20" customHeight="1">
      <c r="A15" s="26"/>
      <c r="B15" s="91" t="s">
        <v>78</v>
      </c>
      <c r="C15" s="91"/>
      <c r="D15" s="91"/>
      <c r="E15" s="91"/>
      <c r="F15" s="91"/>
      <c r="G15" s="92"/>
    </row>
    <row r="16" spans="1:7" ht="20" customHeight="1">
      <c r="A16" s="26" t="s">
        <v>87</v>
      </c>
      <c r="B16" s="91" t="s">
        <v>88</v>
      </c>
      <c r="C16" s="91"/>
      <c r="D16" s="91"/>
      <c r="E16" s="91"/>
      <c r="F16" s="91"/>
      <c r="G16" s="92"/>
    </row>
    <row r="17" spans="1:7" ht="20" customHeight="1">
      <c r="A17" s="26" t="s">
        <v>89</v>
      </c>
      <c r="B17" s="91" t="s">
        <v>96</v>
      </c>
      <c r="C17" s="91"/>
      <c r="D17" s="91"/>
      <c r="E17" s="91"/>
      <c r="F17" s="91"/>
      <c r="G17" s="92"/>
    </row>
    <row r="18" spans="1:7" ht="20" customHeight="1">
      <c r="A18" s="26" t="s">
        <v>90</v>
      </c>
      <c r="B18" s="91" t="s">
        <v>95</v>
      </c>
      <c r="C18" s="91"/>
      <c r="D18" s="91"/>
      <c r="E18" s="91"/>
      <c r="F18" s="91"/>
      <c r="G18" s="92"/>
    </row>
    <row r="19" spans="1:7" ht="20" customHeight="1">
      <c r="A19" s="26" t="s">
        <v>91</v>
      </c>
      <c r="B19" s="91" t="s">
        <v>94</v>
      </c>
      <c r="C19" s="91"/>
      <c r="D19" s="91"/>
      <c r="E19" s="91"/>
      <c r="F19" s="91"/>
      <c r="G19" s="92"/>
    </row>
    <row r="20" spans="1:7" ht="20" customHeight="1">
      <c r="A20" s="26" t="s">
        <v>92</v>
      </c>
      <c r="B20" s="91" t="s">
        <v>93</v>
      </c>
      <c r="C20" s="91"/>
      <c r="D20" s="91"/>
      <c r="E20" s="91"/>
      <c r="F20" s="91"/>
      <c r="G20" s="92"/>
    </row>
    <row r="21" spans="1:7" ht="20" customHeight="1">
      <c r="A21" s="26"/>
      <c r="B21" s="91"/>
      <c r="C21" s="91"/>
      <c r="D21" s="91"/>
      <c r="E21" s="91"/>
      <c r="F21" s="91"/>
      <c r="G21" s="92"/>
    </row>
    <row r="22" spans="1:7" ht="20" customHeight="1">
      <c r="A22" s="26"/>
      <c r="B22" s="91"/>
      <c r="C22" s="91"/>
      <c r="D22" s="91"/>
      <c r="E22" s="91"/>
      <c r="F22" s="91"/>
      <c r="G22" s="92"/>
    </row>
    <row r="23" spans="1:7" ht="20" customHeight="1">
      <c r="A23" s="26"/>
      <c r="B23" s="91"/>
      <c r="C23" s="91"/>
      <c r="D23" s="91"/>
      <c r="E23" s="91"/>
      <c r="F23" s="91"/>
      <c r="G23" s="92"/>
    </row>
    <row r="24" spans="1:7" ht="20" customHeight="1">
      <c r="A24" s="26"/>
      <c r="B24" s="91"/>
      <c r="C24" s="91"/>
      <c r="D24" s="91"/>
      <c r="E24" s="91"/>
      <c r="F24" s="91"/>
      <c r="G24" s="92"/>
    </row>
    <row r="25" spans="1:7" ht="20" customHeight="1">
      <c r="A25" s="26"/>
      <c r="B25" s="91"/>
      <c r="C25" s="91"/>
      <c r="D25" s="91"/>
      <c r="E25" s="91"/>
      <c r="F25" s="91"/>
      <c r="G25" s="92"/>
    </row>
    <row r="26" spans="1:7" ht="20" customHeight="1">
      <c r="A26" s="26"/>
      <c r="B26" s="91"/>
      <c r="C26" s="91"/>
      <c r="D26" s="91"/>
      <c r="E26" s="91"/>
      <c r="F26" s="91"/>
      <c r="G26" s="92"/>
    </row>
    <row r="27" spans="1:7" ht="20" customHeight="1">
      <c r="A27" s="26"/>
      <c r="B27" s="91"/>
      <c r="C27" s="91"/>
      <c r="D27" s="91"/>
      <c r="E27" s="91"/>
      <c r="F27" s="91"/>
      <c r="G27" s="92"/>
    </row>
    <row r="28" spans="1:7" ht="20" customHeight="1">
      <c r="A28" s="26"/>
      <c r="B28" s="91"/>
      <c r="C28" s="91"/>
      <c r="D28" s="91"/>
      <c r="E28" s="91"/>
      <c r="F28" s="91"/>
      <c r="G28" s="92"/>
    </row>
    <row r="29" spans="1:7" ht="20" customHeight="1">
      <c r="A29" s="26"/>
      <c r="B29" s="91"/>
      <c r="C29" s="91"/>
      <c r="D29" s="91"/>
      <c r="E29" s="91"/>
      <c r="F29" s="91"/>
      <c r="G29" s="92"/>
    </row>
    <row r="30" spans="1:7" ht="15" hidden="1" customHeight="1">
      <c r="A30" s="28"/>
      <c r="B30" s="22"/>
      <c r="C30" s="25"/>
      <c r="D30" s="25"/>
      <c r="E30" s="25"/>
      <c r="F30" s="25"/>
      <c r="G30" s="21"/>
    </row>
    <row r="31" spans="1:7" ht="15" hidden="1" customHeight="1">
      <c r="A31" s="28"/>
      <c r="B31" s="22"/>
      <c r="C31" s="25"/>
      <c r="D31" s="25"/>
      <c r="E31" s="25"/>
      <c r="F31" s="25"/>
      <c r="G31" s="21"/>
    </row>
    <row r="32" spans="1:7" ht="15" hidden="1" customHeight="1">
      <c r="A32" s="28"/>
      <c r="B32" s="22"/>
      <c r="C32" s="25"/>
      <c r="D32" s="25"/>
      <c r="E32" s="25"/>
      <c r="F32" s="23"/>
      <c r="G32" s="24"/>
    </row>
    <row r="33" spans="1:7" ht="30" customHeight="1">
      <c r="A33" s="104" t="s">
        <v>67</v>
      </c>
      <c r="B33" s="104"/>
      <c r="C33" s="104"/>
      <c r="D33" s="104"/>
      <c r="E33" s="104"/>
      <c r="F33" s="11" t="s">
        <v>68</v>
      </c>
      <c r="G33" s="20"/>
    </row>
    <row r="34" spans="1:7" ht="30" customHeight="1">
      <c r="A34" s="104"/>
      <c r="B34" s="104"/>
      <c r="C34" s="104"/>
      <c r="D34" s="104"/>
      <c r="E34" s="104"/>
      <c r="F34" s="11" t="s">
        <v>69</v>
      </c>
      <c r="G34" s="20"/>
    </row>
    <row r="35" spans="1:7" ht="18" customHeight="1">
      <c r="A35" s="105" t="s">
        <v>70</v>
      </c>
      <c r="B35" s="84"/>
      <c r="C35" s="84"/>
      <c r="D35" s="84"/>
      <c r="E35" s="84"/>
      <c r="F35" s="84"/>
      <c r="G35" s="85"/>
    </row>
    <row r="36" spans="1:7" ht="18" customHeight="1">
      <c r="A36" s="105" t="s">
        <v>73</v>
      </c>
      <c r="B36" s="84"/>
      <c r="C36" s="84"/>
      <c r="D36" s="84"/>
      <c r="E36" s="84"/>
      <c r="F36" s="84"/>
      <c r="G36" s="85"/>
    </row>
    <row r="37" spans="1:7" ht="18" customHeight="1">
      <c r="A37" s="105" t="s">
        <v>74</v>
      </c>
      <c r="B37" s="84"/>
      <c r="C37" s="84"/>
      <c r="D37" s="84"/>
      <c r="E37" s="84"/>
      <c r="F37" s="84"/>
      <c r="G37" s="85"/>
    </row>
    <row r="38" spans="1:7" ht="18" customHeight="1">
      <c r="A38" s="101" t="s">
        <v>75</v>
      </c>
      <c r="B38" s="102"/>
      <c r="C38" s="102"/>
      <c r="D38" s="102"/>
      <c r="E38" s="102"/>
      <c r="F38" s="102"/>
      <c r="G38" s="103"/>
    </row>
    <row r="39" spans="1:7">
      <c r="B39" s="18"/>
      <c r="C39" s="18"/>
      <c r="D39" s="18"/>
      <c r="E39" s="18"/>
      <c r="F39" s="18"/>
      <c r="G39" s="18"/>
    </row>
    <row r="40" spans="1:7">
      <c r="B40" s="18"/>
      <c r="C40" s="18"/>
      <c r="D40" s="18"/>
      <c r="E40" s="18"/>
      <c r="F40" s="18"/>
      <c r="G40" s="18"/>
    </row>
    <row r="41" spans="1:7">
      <c r="B41" s="18"/>
      <c r="C41" s="18"/>
      <c r="D41" s="18"/>
      <c r="E41" s="18"/>
      <c r="F41" s="18"/>
      <c r="G41" s="18"/>
    </row>
    <row r="42" spans="1:7">
      <c r="B42" s="18"/>
      <c r="C42" s="18"/>
      <c r="D42" s="18"/>
      <c r="E42" s="18"/>
      <c r="F42" s="18"/>
      <c r="G42" s="18"/>
    </row>
    <row r="43" spans="1:7">
      <c r="B43" s="18"/>
      <c r="C43" s="18"/>
      <c r="D43" s="18"/>
      <c r="E43" s="18"/>
      <c r="F43" s="18"/>
      <c r="G43" s="18"/>
    </row>
    <row r="44" spans="1:7">
      <c r="B44" s="18"/>
      <c r="C44" s="18"/>
      <c r="D44" s="18"/>
      <c r="E44" s="18"/>
      <c r="F44" s="18"/>
      <c r="G44" s="18"/>
    </row>
  </sheetData>
  <mergeCells count="35">
    <mergeCell ref="A6:B6"/>
    <mergeCell ref="A7:G7"/>
    <mergeCell ref="B16:G16"/>
    <mergeCell ref="B17:G17"/>
    <mergeCell ref="C5:E5"/>
    <mergeCell ref="B8:G8"/>
    <mergeCell ref="B9:G9"/>
    <mergeCell ref="B10:G10"/>
    <mergeCell ref="B12:G12"/>
    <mergeCell ref="B13:G13"/>
    <mergeCell ref="B14:G14"/>
    <mergeCell ref="A38:G38"/>
    <mergeCell ref="A1:G1"/>
    <mergeCell ref="B11:G11"/>
    <mergeCell ref="B15:G15"/>
    <mergeCell ref="A33:E34"/>
    <mergeCell ref="A35:G35"/>
    <mergeCell ref="A36:G36"/>
    <mergeCell ref="A37:G37"/>
    <mergeCell ref="B24:G24"/>
    <mergeCell ref="B25:G25"/>
    <mergeCell ref="A2:G2"/>
    <mergeCell ref="A3:G3"/>
    <mergeCell ref="A4:G4"/>
    <mergeCell ref="B27:G27"/>
    <mergeCell ref="B28:G28"/>
    <mergeCell ref="A5:B5"/>
    <mergeCell ref="B29:G29"/>
    <mergeCell ref="B18:G18"/>
    <mergeCell ref="B19:G19"/>
    <mergeCell ref="B20:G20"/>
    <mergeCell ref="B21:G21"/>
    <mergeCell ref="B22:G22"/>
    <mergeCell ref="B23:G23"/>
    <mergeCell ref="B26:G26"/>
  </mergeCells>
  <phoneticPr fontId="1" type="noConversion"/>
  <printOptions horizontalCentered="1" verticalCentered="1"/>
  <pageMargins left="0.4" right="0.4" top="0.3" bottom="0.3" header="0" footer="0"/>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4078A-52E7-E045-B0EC-24A832FC7EFB}">
  <dimension ref="A1:H19"/>
  <sheetViews>
    <sheetView view="pageBreakPreview" zoomScaleNormal="115" zoomScaleSheetLayoutView="100" workbookViewId="0">
      <selection activeCell="B3" sqref="B3"/>
    </sheetView>
  </sheetViews>
  <sheetFormatPr baseColWidth="10" defaultColWidth="9" defaultRowHeight="15"/>
  <cols>
    <col min="1" max="1" width="11.6640625" style="10" customWidth="1"/>
    <col min="2" max="2" width="43.33203125" style="10" customWidth="1"/>
    <col min="3" max="3" width="11.6640625" style="10" customWidth="1"/>
    <col min="4" max="4" width="16.6640625" style="10" customWidth="1"/>
    <col min="5" max="5" width="11.6640625" style="10" customWidth="1"/>
    <col min="6" max="6" width="43.33203125" style="10" customWidth="1"/>
    <col min="7" max="7" width="11.6640625" style="10" customWidth="1"/>
    <col min="8" max="8" width="16.6640625" style="10" customWidth="1"/>
    <col min="9" max="16384" width="9" style="10"/>
  </cols>
  <sheetData>
    <row r="1" spans="1:8" ht="40" customHeight="1">
      <c r="A1" s="118" t="s">
        <v>100</v>
      </c>
      <c r="B1" s="118"/>
      <c r="C1" s="118"/>
      <c r="D1" s="118"/>
      <c r="E1" s="118" t="s">
        <v>100</v>
      </c>
      <c r="F1" s="118"/>
      <c r="G1" s="118"/>
      <c r="H1" s="118"/>
    </row>
    <row r="2" spans="1:8" ht="30" customHeight="1">
      <c r="A2" s="99" t="s">
        <v>102</v>
      </c>
      <c r="B2" s="99"/>
      <c r="C2" s="119" t="s">
        <v>101</v>
      </c>
      <c r="D2" s="119"/>
      <c r="E2" s="99" t="s">
        <v>102</v>
      </c>
      <c r="F2" s="99"/>
      <c r="G2" s="119" t="s">
        <v>111</v>
      </c>
      <c r="H2" s="119"/>
    </row>
    <row r="3" spans="1:8" ht="30" customHeight="1">
      <c r="A3" s="29" t="s">
        <v>52</v>
      </c>
      <c r="B3" s="31"/>
      <c r="C3" s="29" t="s">
        <v>54</v>
      </c>
      <c r="D3" s="29"/>
      <c r="E3" s="120"/>
      <c r="F3" s="121"/>
      <c r="G3" s="121"/>
      <c r="H3" s="122"/>
    </row>
    <row r="4" spans="1:8" ht="30" customHeight="1">
      <c r="A4" s="29" t="s">
        <v>97</v>
      </c>
      <c r="B4" s="127"/>
      <c r="C4" s="127"/>
      <c r="D4" s="127"/>
      <c r="E4" s="123"/>
      <c r="F4" s="124"/>
      <c r="G4" s="124"/>
      <c r="H4" s="125"/>
    </row>
    <row r="5" spans="1:8" ht="30" customHeight="1">
      <c r="A5" s="29" t="s">
        <v>103</v>
      </c>
      <c r="B5" s="127"/>
      <c r="C5" s="127"/>
      <c r="D5" s="127"/>
      <c r="E5" s="123"/>
      <c r="F5" s="124"/>
      <c r="G5" s="124"/>
      <c r="H5" s="125"/>
    </row>
    <row r="6" spans="1:8" ht="30" customHeight="1">
      <c r="A6" s="30" t="s">
        <v>98</v>
      </c>
      <c r="B6" s="132" t="s">
        <v>104</v>
      </c>
      <c r="C6" s="132"/>
      <c r="D6" s="132"/>
      <c r="E6" s="123"/>
      <c r="F6" s="124"/>
      <c r="G6" s="124"/>
      <c r="H6" s="125"/>
    </row>
    <row r="7" spans="1:8" ht="30" customHeight="1">
      <c r="A7" s="129" t="s">
        <v>108</v>
      </c>
      <c r="B7" s="130"/>
      <c r="C7" s="130"/>
      <c r="D7" s="131"/>
      <c r="E7" s="123"/>
      <c r="F7" s="124"/>
      <c r="G7" s="124"/>
      <c r="H7" s="125"/>
    </row>
    <row r="8" spans="1:8" ht="35" customHeight="1">
      <c r="A8" s="93" t="s">
        <v>105</v>
      </c>
      <c r="B8" s="96"/>
      <c r="C8" s="96"/>
      <c r="D8" s="133"/>
      <c r="E8" s="123"/>
      <c r="F8" s="124"/>
      <c r="G8" s="124"/>
      <c r="H8" s="125"/>
    </row>
    <row r="9" spans="1:8" ht="80" customHeight="1">
      <c r="A9" s="134"/>
      <c r="B9" s="126"/>
      <c r="C9" s="126"/>
      <c r="D9" s="111"/>
      <c r="E9" s="123"/>
      <c r="F9" s="124"/>
      <c r="G9" s="124"/>
      <c r="H9" s="125"/>
    </row>
    <row r="10" spans="1:8" ht="30" customHeight="1">
      <c r="A10" s="129" t="s">
        <v>99</v>
      </c>
      <c r="B10" s="130"/>
      <c r="C10" s="130"/>
      <c r="D10" s="131"/>
      <c r="E10" s="124"/>
      <c r="F10" s="124"/>
      <c r="G10" s="124"/>
      <c r="H10" s="125"/>
    </row>
    <row r="11" spans="1:8" ht="30" customHeight="1">
      <c r="A11" s="128" t="s">
        <v>109</v>
      </c>
      <c r="B11" s="94"/>
      <c r="C11" s="94"/>
      <c r="D11" s="95"/>
      <c r="E11" s="124"/>
      <c r="F11" s="124"/>
      <c r="G11" s="124"/>
      <c r="H11" s="125"/>
    </row>
    <row r="12" spans="1:8" ht="90" customHeight="1">
      <c r="A12" s="112" t="s">
        <v>106</v>
      </c>
      <c r="B12" s="113"/>
      <c r="C12" s="113"/>
      <c r="D12" s="114"/>
      <c r="E12" s="124"/>
      <c r="F12" s="124"/>
      <c r="G12" s="124"/>
      <c r="H12" s="125"/>
    </row>
    <row r="13" spans="1:8" ht="30" customHeight="1">
      <c r="A13" s="128" t="s">
        <v>110</v>
      </c>
      <c r="B13" s="94"/>
      <c r="C13" s="94"/>
      <c r="D13" s="95"/>
      <c r="E13" s="124"/>
      <c r="F13" s="124"/>
      <c r="G13" s="124"/>
      <c r="H13" s="125"/>
    </row>
    <row r="14" spans="1:8" ht="90" customHeight="1">
      <c r="A14" s="112" t="s">
        <v>106</v>
      </c>
      <c r="B14" s="113"/>
      <c r="C14" s="113"/>
      <c r="D14" s="114"/>
      <c r="E14" s="126"/>
      <c r="F14" s="126"/>
      <c r="G14" s="126"/>
      <c r="H14" s="111"/>
    </row>
    <row r="15" spans="1:8" ht="40" customHeight="1">
      <c r="A15" s="112" t="s">
        <v>107</v>
      </c>
      <c r="B15" s="113"/>
      <c r="C15" s="113"/>
      <c r="D15" s="114"/>
      <c r="E15" s="108" t="s">
        <v>116</v>
      </c>
      <c r="F15" s="108"/>
      <c r="G15" s="108"/>
      <c r="H15" s="109"/>
    </row>
    <row r="16" spans="1:8" ht="40" customHeight="1">
      <c r="A16" s="112"/>
      <c r="B16" s="113"/>
      <c r="C16" s="113"/>
      <c r="D16" s="114"/>
      <c r="E16" s="108" t="s">
        <v>115</v>
      </c>
      <c r="F16" s="108"/>
      <c r="G16" s="108"/>
      <c r="H16" s="109"/>
    </row>
    <row r="17" spans="1:8" ht="40" customHeight="1">
      <c r="A17" s="112"/>
      <c r="B17" s="113"/>
      <c r="C17" s="113"/>
      <c r="D17" s="114"/>
      <c r="E17" s="108" t="s">
        <v>114</v>
      </c>
      <c r="F17" s="108"/>
      <c r="G17" s="108"/>
      <c r="H17" s="109"/>
    </row>
    <row r="18" spans="1:8" ht="40" customHeight="1">
      <c r="A18" s="112"/>
      <c r="B18" s="113"/>
      <c r="C18" s="113"/>
      <c r="D18" s="114"/>
      <c r="E18" s="110" t="s">
        <v>113</v>
      </c>
      <c r="F18" s="32"/>
      <c r="G18" s="29" t="s">
        <v>112</v>
      </c>
      <c r="H18" s="32"/>
    </row>
    <row r="19" spans="1:8" ht="40" customHeight="1">
      <c r="A19" s="115"/>
      <c r="B19" s="116"/>
      <c r="C19" s="116"/>
      <c r="D19" s="117"/>
      <c r="E19" s="111"/>
      <c r="F19" s="32"/>
      <c r="G19" s="29" t="s">
        <v>112</v>
      </c>
      <c r="H19" s="32"/>
    </row>
  </sheetData>
  <mergeCells count="23">
    <mergeCell ref="A10:D10"/>
    <mergeCell ref="A11:D11"/>
    <mergeCell ref="A2:B2"/>
    <mergeCell ref="B6:D6"/>
    <mergeCell ref="A7:D7"/>
    <mergeCell ref="A8:D8"/>
    <mergeCell ref="A9:D9"/>
    <mergeCell ref="E16:H16"/>
    <mergeCell ref="E17:H17"/>
    <mergeCell ref="E18:E19"/>
    <mergeCell ref="A15:D19"/>
    <mergeCell ref="E1:H1"/>
    <mergeCell ref="E2:F2"/>
    <mergeCell ref="G2:H2"/>
    <mergeCell ref="E3:H14"/>
    <mergeCell ref="E15:H15"/>
    <mergeCell ref="A1:D1"/>
    <mergeCell ref="B4:D4"/>
    <mergeCell ref="B5:D5"/>
    <mergeCell ref="A12:D12"/>
    <mergeCell ref="A13:D13"/>
    <mergeCell ref="A14:D14"/>
    <mergeCell ref="C2:D2"/>
  </mergeCells>
  <phoneticPr fontId="1" type="noConversion"/>
  <printOptions horizontalCentered="1" verticalCentered="1"/>
  <pageMargins left="0.4" right="0.4" top="0.3" bottom="0.3" header="0" footer="0"/>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B32AB-97E9-6640-B20C-60774AC02B8D}">
  <dimension ref="A1:C15"/>
  <sheetViews>
    <sheetView view="pageBreakPreview" zoomScaleNormal="115" zoomScaleSheetLayoutView="100" workbookViewId="0">
      <selection activeCell="A3" sqref="A3:C15"/>
    </sheetView>
  </sheetViews>
  <sheetFormatPr baseColWidth="10" defaultColWidth="9" defaultRowHeight="15"/>
  <cols>
    <col min="1" max="1" width="55" style="10" customWidth="1"/>
    <col min="2" max="2" width="11.6640625" style="10" customWidth="1"/>
    <col min="3" max="3" width="16.6640625" style="10" customWidth="1"/>
    <col min="4" max="16384" width="9" style="10"/>
  </cols>
  <sheetData>
    <row r="1" spans="1:3" ht="40" customHeight="1">
      <c r="A1" s="118" t="s">
        <v>100</v>
      </c>
      <c r="B1" s="118"/>
      <c r="C1" s="118"/>
    </row>
    <row r="2" spans="1:3" ht="30" customHeight="1">
      <c r="A2" s="16" t="s">
        <v>102</v>
      </c>
      <c r="B2" s="119" t="s">
        <v>111</v>
      </c>
      <c r="C2" s="119"/>
    </row>
    <row r="3" spans="1:3" ht="30" customHeight="1">
      <c r="A3" s="120"/>
      <c r="B3" s="121"/>
      <c r="C3" s="122"/>
    </row>
    <row r="4" spans="1:3" ht="30" customHeight="1">
      <c r="A4" s="123"/>
      <c r="B4" s="124"/>
      <c r="C4" s="125"/>
    </row>
    <row r="5" spans="1:3" ht="30" customHeight="1">
      <c r="A5" s="123"/>
      <c r="B5" s="124"/>
      <c r="C5" s="125"/>
    </row>
    <row r="6" spans="1:3" ht="30" customHeight="1">
      <c r="A6" s="123"/>
      <c r="B6" s="124"/>
      <c r="C6" s="125"/>
    </row>
    <row r="7" spans="1:3" ht="30" customHeight="1">
      <c r="A7" s="123"/>
      <c r="B7" s="124"/>
      <c r="C7" s="125"/>
    </row>
    <row r="8" spans="1:3" ht="30" customHeight="1">
      <c r="A8" s="123"/>
      <c r="B8" s="124"/>
      <c r="C8" s="125"/>
    </row>
    <row r="9" spans="1:3" ht="80" customHeight="1">
      <c r="A9" s="123"/>
      <c r="B9" s="124"/>
      <c r="C9" s="125"/>
    </row>
    <row r="10" spans="1:3" ht="30" customHeight="1">
      <c r="A10" s="123"/>
      <c r="B10" s="124"/>
      <c r="C10" s="125"/>
    </row>
    <row r="11" spans="1:3" ht="30" customHeight="1">
      <c r="A11" s="123"/>
      <c r="B11" s="124"/>
      <c r="C11" s="125"/>
    </row>
    <row r="12" spans="1:3" ht="80" customHeight="1">
      <c r="A12" s="123"/>
      <c r="B12" s="124"/>
      <c r="C12" s="125"/>
    </row>
    <row r="13" spans="1:3" ht="30" customHeight="1">
      <c r="A13" s="123"/>
      <c r="B13" s="124"/>
      <c r="C13" s="125"/>
    </row>
    <row r="14" spans="1:3" ht="80" customHeight="1">
      <c r="A14" s="123"/>
      <c r="B14" s="124"/>
      <c r="C14" s="125"/>
    </row>
    <row r="15" spans="1:3" ht="200" customHeight="1">
      <c r="A15" s="134"/>
      <c r="B15" s="126"/>
      <c r="C15" s="111"/>
    </row>
  </sheetData>
  <mergeCells count="3">
    <mergeCell ref="A3:C15"/>
    <mergeCell ref="A1:C1"/>
    <mergeCell ref="B2:C2"/>
  </mergeCells>
  <phoneticPr fontId="1" type="noConversion"/>
  <printOptions horizontalCentered="1" verticalCentered="1"/>
  <pageMargins left="0.4" right="0.4" top="0.3" bottom="0.3" header="0" footer="0"/>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工作表</vt:lpstr>
      </vt:variant>
      <vt:variant>
        <vt:i4>5</vt:i4>
      </vt:variant>
      <vt:variant>
        <vt:lpstr>命名范围</vt:lpstr>
      </vt:variant>
      <vt:variant>
        <vt:i4>2</vt:i4>
      </vt:variant>
    </vt:vector>
  </HeadingPairs>
  <TitlesOfParts>
    <vt:vector size="7" baseType="lpstr">
      <vt:lpstr>计费表</vt:lpstr>
      <vt:lpstr>业务联系单（公司对中心）</vt:lpstr>
      <vt:lpstr>资料移交清单</vt:lpstr>
      <vt:lpstr>现场勘察记录表</vt:lpstr>
      <vt:lpstr>现场勘察记录表（内容补充页）</vt:lpstr>
      <vt:lpstr>计费表!Print_Area</vt:lpstr>
      <vt:lpstr>'业务联系单（公司对中心）'!Print_Area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黄金泽</dc:creator>
  <cp:lastModifiedBy>黄 金泽</cp:lastModifiedBy>
  <cp:lastPrinted>2023-12-08T08:55:26Z</cp:lastPrinted>
  <dcterms:created xsi:type="dcterms:W3CDTF">2023-05-11T02:21:10Z</dcterms:created>
  <dcterms:modified xsi:type="dcterms:W3CDTF">2023-12-11T08:08:04Z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2023-05-11T03:39:56Z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f63391c2-ffdc-464e-a357-ad9931a836ae</vt:lpwstr>
  </property>
  <property fmtid="{D5CDD505-2E9C-101B-9397-08002B2CF9AE}" pid="7" name="MSIP_Label_defa4170-0d19-0005-0004-bc88714345d2_ActionId">
    <vt:lpwstr>39807012-7cf4-4597-ae22-8763d746deda</vt:lpwstr>
  </property>
  <property fmtid="{D5CDD505-2E9C-101B-9397-08002B2CF9AE}" pid="8" name="MSIP_Label_defa4170-0d19-0005-0004-bc88714345d2_ContentBits">
    <vt:lpwstr>0</vt:lpwstr>
  </property>
</Properties>
</file>